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75" windowWidth="28755" windowHeight="12600"/>
  </bookViews>
  <sheets>
    <sheet name="Приложение 13" sheetId="2" r:id="rId1"/>
  </sheets>
  <definedNames>
    <definedName name="_xlnm.Print_Area" localSheetId="0">'Приложение 13'!$A$1:$BZ$19</definedName>
  </definedNames>
  <calcPr calcId="125725"/>
</workbook>
</file>

<file path=xl/calcChain.xml><?xml version="1.0" encoding="utf-8"?>
<calcChain xmlns="http://schemas.openxmlformats.org/spreadsheetml/2006/main">
  <c r="BW18" i="2"/>
  <c r="BW17"/>
  <c r="BW16"/>
  <c r="BW15"/>
  <c r="BW14"/>
  <c r="BW13"/>
  <c r="BW12"/>
  <c r="AW19"/>
  <c r="AV19"/>
  <c r="AU19"/>
  <c r="AT19"/>
  <c r="AS19"/>
  <c r="AR19"/>
  <c r="AQ19"/>
  <c r="AP19"/>
  <c r="AO19"/>
  <c r="AN19"/>
  <c r="AM19"/>
  <c r="AL19"/>
  <c r="AK19"/>
  <c r="AJ19"/>
  <c r="AI19"/>
  <c r="AH19"/>
  <c r="AG19"/>
  <c r="AF19"/>
  <c r="AE19"/>
  <c r="AD19"/>
  <c r="AC19"/>
  <c r="AB19"/>
  <c r="X19"/>
  <c r="W19"/>
  <c r="V19"/>
  <c r="U19"/>
  <c r="T19"/>
  <c r="S19"/>
  <c r="R19"/>
  <c r="Q19"/>
  <c r="P19"/>
  <c r="O19"/>
  <c r="N19"/>
  <c r="M19"/>
  <c r="L19"/>
  <c r="K19"/>
  <c r="J19"/>
  <c r="I19"/>
  <c r="H19"/>
  <c r="G19"/>
  <c r="F19"/>
  <c r="E19"/>
  <c r="D19"/>
  <c r="C19"/>
  <c r="BT19"/>
  <c r="BP19"/>
  <c r="BL19"/>
  <c r="BH19"/>
  <c r="BD18"/>
  <c r="BY18" s="1"/>
  <c r="BC18"/>
  <c r="BX18" s="1"/>
  <c r="BB18"/>
  <c r="BA18"/>
  <c r="AZ18"/>
  <c r="AY18"/>
  <c r="AX18"/>
  <c r="AA18"/>
  <c r="Z18"/>
  <c r="Y18"/>
  <c r="BD17"/>
  <c r="BY17" s="1"/>
  <c r="BC17"/>
  <c r="BX17" s="1"/>
  <c r="BB17"/>
  <c r="BA17"/>
  <c r="AZ17"/>
  <c r="AY17"/>
  <c r="AX17"/>
  <c r="AA17"/>
  <c r="Z17"/>
  <c r="Y17"/>
  <c r="BD16"/>
  <c r="BY16" s="1"/>
  <c r="BC16"/>
  <c r="BX16" s="1"/>
  <c r="BB16"/>
  <c r="BA16"/>
  <c r="AZ16"/>
  <c r="AY16"/>
  <c r="AX16"/>
  <c r="AA16"/>
  <c r="Z16"/>
  <c r="Y16"/>
  <c r="BD15"/>
  <c r="BY15" s="1"/>
  <c r="BC15"/>
  <c r="BX15" s="1"/>
  <c r="BB15"/>
  <c r="BA15"/>
  <c r="AZ15"/>
  <c r="AY15"/>
  <c r="AX15"/>
  <c r="AA15"/>
  <c r="Z15"/>
  <c r="Y15"/>
  <c r="BD14"/>
  <c r="BY14" s="1"/>
  <c r="BC14"/>
  <c r="BX14" s="1"/>
  <c r="BB14"/>
  <c r="BA14"/>
  <c r="AZ14"/>
  <c r="AY14"/>
  <c r="AX14"/>
  <c r="AA14"/>
  <c r="Z14"/>
  <c r="Y14"/>
  <c r="BD13"/>
  <c r="BY13" s="1"/>
  <c r="BC13"/>
  <c r="BX13" s="1"/>
  <c r="BB13"/>
  <c r="BA13"/>
  <c r="AZ13"/>
  <c r="AY13"/>
  <c r="AX13"/>
  <c r="AA13"/>
  <c r="Z13"/>
  <c r="Y13"/>
  <c r="BD12"/>
  <c r="BY12" s="1"/>
  <c r="BC12"/>
  <c r="BX12" s="1"/>
  <c r="BB12"/>
  <c r="BA12"/>
  <c r="AZ12"/>
  <c r="AY12"/>
  <c r="AX12"/>
  <c r="AA12"/>
  <c r="Z12"/>
  <c r="Y12"/>
  <c r="Z19" l="1"/>
  <c r="AZ19"/>
  <c r="BD19"/>
  <c r="AY19"/>
  <c r="BG19"/>
  <c r="BO19"/>
  <c r="AA19"/>
  <c r="BA19"/>
  <c r="BE19"/>
  <c r="BI19"/>
  <c r="BM19"/>
  <c r="BQ19"/>
  <c r="BU19"/>
  <c r="Y19"/>
  <c r="BC19"/>
  <c r="BK19"/>
  <c r="BS19"/>
  <c r="AX19"/>
  <c r="BB19"/>
  <c r="BF19"/>
  <c r="BJ19"/>
  <c r="BN19"/>
  <c r="BR19"/>
  <c r="BV19"/>
  <c r="BY19"/>
  <c r="BX19"/>
  <c r="BW19" l="1"/>
</calcChain>
</file>

<file path=xl/sharedStrings.xml><?xml version="1.0" encoding="utf-8"?>
<sst xmlns="http://schemas.openxmlformats.org/spreadsheetml/2006/main" count="144" uniqueCount="40">
  <si>
    <t>Код МО</t>
  </si>
  <si>
    <t>Наименование МО</t>
  </si>
  <si>
    <t>ОТКЛОНЕНО ОТ ОПЛАТЫ НА ЭТАПЕ МЭК ПО РЕЗУЛЬТАТАМ КОНТРОЛЯ ОБЪЕМОВ МЕДИЦИНСКОЙ ПОМОЩИ И ЕЕ ФИНАНСОВОГО ОБЕСПЕЧЕНИЯ</t>
  </si>
  <si>
    <t>ПРИНЯТО К ОПЛАТЕ ПО РЕЗУЛЬТАТАМ РЕШЕНИЯ КОМИССИИ ПО РАСПРЕДЕЛЕНИЮ ТП ОМС</t>
  </si>
  <si>
    <t>КС ВСЕГО</t>
  </si>
  <si>
    <t>в том числе</t>
  </si>
  <si>
    <t>ДС</t>
  </si>
  <si>
    <t>Тромболизис</t>
  </si>
  <si>
    <t>КТ</t>
  </si>
  <si>
    <t>МРТ</t>
  </si>
  <si>
    <t>УЗИ</t>
  </si>
  <si>
    <t>Эндоскопия</t>
  </si>
  <si>
    <t>ВИЧ исследования</t>
  </si>
  <si>
    <t>ПЦР COVID</t>
  </si>
  <si>
    <t>Неотложная помощь</t>
  </si>
  <si>
    <t>ИТОГО отклонено от оплаты</t>
  </si>
  <si>
    <t>ИТОГО ПРИНЯТО</t>
  </si>
  <si>
    <t>COVID-19</t>
  </si>
  <si>
    <t>случаи</t>
  </si>
  <si>
    <t>сумма</t>
  </si>
  <si>
    <t>037</t>
  </si>
  <si>
    <t>ТОГБУЗ "Никифоровская ЦРБ"</t>
  </si>
  <si>
    <t>067</t>
  </si>
  <si>
    <t>ТОГБУЗ "Уваровская ЦРБ"</t>
  </si>
  <si>
    <t>085</t>
  </si>
  <si>
    <t>ТОГБУЗ "Городская детская поликлиника имени. В.Коваля г. Тамбова"</t>
  </si>
  <si>
    <t>095</t>
  </si>
  <si>
    <t>ГБУЗ "Тамбовская областная  детская клиническая больница"</t>
  </si>
  <si>
    <t>242</t>
  </si>
  <si>
    <t>ФКУЗ "МСЧ МВД РФ по Тамбовской области"</t>
  </si>
  <si>
    <t>295</t>
  </si>
  <si>
    <t>ООО "ЛДЦ МИБС-ТАМБОВ"</t>
  </si>
  <si>
    <t>320</t>
  </si>
  <si>
    <t>ООО "ЦЕНТР КАРДИОЛОГИИ И НЕВРОЛОГИИ"</t>
  </si>
  <si>
    <t>ИТОГО</t>
  </si>
  <si>
    <t>Приложение №13</t>
  </si>
  <si>
    <t>Объемы оказания медицинской помощи, ранее отклоненные от оплаты на этапе медико-экономического контроля счетов и реестров счетов медицинских организаций в связи с превышением ими установленных объемов предоставления и финансового обеспечения медицинской помощи, подлежащие повторному выставлению медицинским организациям выставить на оплату в 3 квартале 2022 года  в пределах годовых объемных показателей с учетом поквартальной разбивки,в рамках реализации территориальной программы обязательного медицинского страхования 2022 года</t>
  </si>
  <si>
    <t>ОБЪЕМЫ  МЕДИЦИНСКОЙ ПОМОЩИ И ЕЕ ФИНАНСОВОЕ  ОБЕСПЕЧЕНИЕ</t>
  </si>
  <si>
    <t>руб.</t>
  </si>
  <si>
    <t>к протоколу заседания Комиссии по разработке территориальной программы обязательного медицинского страхования от 29.09.2022 №11</t>
  </si>
</sst>
</file>

<file path=xl/styles.xml><?xml version="1.0" encoding="utf-8"?>
<styleSheet xmlns="http://schemas.openxmlformats.org/spreadsheetml/2006/main">
  <fonts count="7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7.5"/>
      <name val="Tahoma"/>
      <family val="2"/>
      <charset val="204"/>
    </font>
    <font>
      <sz val="10"/>
      <name val="Times New Roman"/>
      <family val="1"/>
      <charset val="204"/>
    </font>
    <font>
      <b/>
      <sz val="14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2" fillId="0" borderId="0"/>
  </cellStyleXfs>
  <cellXfs count="33">
    <xf numFmtId="0" fontId="0" fillId="0" borderId="0" xfId="0"/>
    <xf numFmtId="4" fontId="6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0" fontId="3" fillId="0" borderId="0" xfId="0" applyFont="1" applyFill="1" applyBorder="1" applyAlignment="1">
      <alignment horizontal="left" wrapText="1"/>
    </xf>
    <xf numFmtId="0" fontId="0" fillId="0" borderId="0" xfId="0" applyFill="1"/>
    <xf numFmtId="0" fontId="0" fillId="0" borderId="0" xfId="0" applyFill="1" applyAlignment="1">
      <alignment wrapText="1"/>
    </xf>
    <xf numFmtId="0" fontId="0" fillId="0" borderId="0" xfId="0" applyFill="1" applyAlignment="1">
      <alignment horizontal="center" vertical="center"/>
    </xf>
    <xf numFmtId="4" fontId="0" fillId="0" borderId="0" xfId="0" applyNumberFormat="1" applyFill="1" applyAlignment="1">
      <alignment horizontal="center" vertical="center"/>
    </xf>
    <xf numFmtId="0" fontId="1" fillId="0" borderId="0" xfId="0" applyFont="1" applyFill="1" applyAlignment="1">
      <alignment horizontal="center" vertical="center"/>
    </xf>
    <xf numFmtId="0" fontId="6" fillId="0" borderId="0" xfId="0" applyFont="1" applyFill="1" applyAlignment="1">
      <alignment horizontal="center" vertical="center"/>
    </xf>
    <xf numFmtId="0" fontId="5" fillId="0" borderId="0" xfId="0" applyFont="1" applyFill="1"/>
    <xf numFmtId="17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17" fontId="4" fillId="0" borderId="1" xfId="0" applyNumberFormat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wrapText="1"/>
    </xf>
    <xf numFmtId="0" fontId="5" fillId="0" borderId="4" xfId="0" applyFont="1" applyFill="1" applyBorder="1"/>
    <xf numFmtId="0" fontId="5" fillId="0" borderId="2" xfId="0" applyFont="1" applyFill="1" applyBorder="1"/>
    <xf numFmtId="0" fontId="5" fillId="0" borderId="2" xfId="0" applyFont="1" applyFill="1" applyBorder="1" applyAlignment="1">
      <alignment wrapText="1"/>
    </xf>
    <xf numFmtId="0" fontId="5" fillId="0" borderId="2" xfId="0" applyFont="1" applyFill="1" applyBorder="1" applyAlignment="1">
      <alignment horizontal="center" vertical="center"/>
    </xf>
    <xf numFmtId="4" fontId="5" fillId="0" borderId="2" xfId="0" applyNumberFormat="1" applyFont="1" applyFill="1" applyBorder="1" applyAlignment="1">
      <alignment horizontal="center" vertical="center"/>
    </xf>
    <xf numFmtId="0" fontId="5" fillId="0" borderId="0" xfId="0" applyFont="1" applyFill="1" applyBorder="1"/>
    <xf numFmtId="0" fontId="6" fillId="0" borderId="5" xfId="0" applyFont="1" applyFill="1" applyBorder="1" applyAlignment="1"/>
    <xf numFmtId="0" fontId="6" fillId="0" borderId="0" xfId="0" applyFont="1" applyFill="1" applyBorder="1"/>
    <xf numFmtId="0" fontId="6" fillId="0" borderId="3" xfId="0" applyFont="1" applyFill="1" applyBorder="1"/>
    <xf numFmtId="4" fontId="1" fillId="0" borderId="2" xfId="0" applyNumberFormat="1" applyFont="1" applyFill="1" applyBorder="1" applyAlignment="1">
      <alignment horizontal="center" vertical="center"/>
    </xf>
    <xf numFmtId="0" fontId="6" fillId="0" borderId="2" xfId="0" applyFont="1" applyFill="1" applyBorder="1" applyAlignment="1">
      <alignment horizontal="center" vertical="center"/>
    </xf>
    <xf numFmtId="17" fontId="4" fillId="0" borderId="0" xfId="0" applyNumberFormat="1" applyFont="1" applyFill="1" applyBorder="1" applyAlignment="1">
      <alignment horizontal="center" vertical="center" wrapText="1"/>
    </xf>
    <xf numFmtId="0" fontId="5" fillId="0" borderId="0" xfId="0" applyFont="1" applyFill="1" applyBorder="1" applyAlignment="1">
      <alignment horizontal="center" vertical="center" wrapText="1"/>
    </xf>
    <xf numFmtId="0" fontId="3" fillId="0" borderId="0" xfId="0" applyFont="1" applyFill="1" applyAlignment="1">
      <alignment horizontal="left"/>
    </xf>
    <xf numFmtId="0" fontId="3" fillId="0" borderId="0" xfId="0" applyFont="1" applyFill="1" applyBorder="1" applyAlignment="1">
      <alignment horizontal="left" wrapText="1"/>
    </xf>
    <xf numFmtId="0" fontId="6" fillId="0" borderId="2" xfId="0" applyFont="1" applyFill="1" applyBorder="1" applyAlignment="1">
      <alignment horizontal="center" vertical="center" wrapText="1"/>
    </xf>
    <xf numFmtId="0" fontId="4" fillId="0" borderId="2" xfId="0" applyFont="1" applyFill="1" applyBorder="1" applyAlignment="1">
      <alignment horizontal="center" vertical="center"/>
    </xf>
  </cellXfs>
  <cellStyles count="2">
    <cellStyle name="Обычный" xfId="0" builtinId="0"/>
    <cellStyle name="Обычный 2 2" xfId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BZ27"/>
  <sheetViews>
    <sheetView tabSelected="1" view="pageBreakPreview" zoomScaleNormal="100" zoomScaleSheetLayoutView="100" workbookViewId="0">
      <pane xSplit="2" ySplit="11" topLeftCell="C12" activePane="bottomRight" state="frozen"/>
      <selection activeCell="A2" sqref="A2:A5"/>
      <selection pane="topRight" activeCell="A2" sqref="A2:A5"/>
      <selection pane="bottomLeft" activeCell="A2" sqref="A2:A5"/>
      <selection pane="bottomRight" activeCell="CB14" sqref="CB14"/>
    </sheetView>
  </sheetViews>
  <sheetFormatPr defaultRowHeight="15"/>
  <cols>
    <col min="1" max="1" width="1.7109375" style="4" hidden="1" customWidth="1"/>
    <col min="2" max="2" width="35.42578125" style="5" customWidth="1"/>
    <col min="3" max="3" width="0" style="6" hidden="1" customWidth="1"/>
    <col min="4" max="4" width="0" style="7" hidden="1" customWidth="1"/>
    <col min="5" max="5" width="10.140625" style="6" hidden="1" customWidth="1"/>
    <col min="6" max="8" width="0" style="6" hidden="1" customWidth="1"/>
    <col min="9" max="10" width="11" style="6" hidden="1" customWidth="1"/>
    <col min="11" max="21" width="0" style="6" hidden="1" customWidth="1"/>
    <col min="22" max="22" width="11.42578125" style="6" hidden="1" customWidth="1"/>
    <col min="23" max="23" width="11.28515625" style="6" hidden="1" customWidth="1"/>
    <col min="24" max="24" width="10.42578125" style="6" hidden="1" customWidth="1"/>
    <col min="25" max="25" width="19.140625" style="8" hidden="1" customWidth="1"/>
    <col min="26" max="26" width="11.85546875" style="8" hidden="1" customWidth="1"/>
    <col min="27" max="27" width="12" style="8" hidden="1" customWidth="1"/>
    <col min="28" max="28" width="0" style="6" hidden="1" customWidth="1"/>
    <col min="29" max="29" width="0" style="7" hidden="1" customWidth="1"/>
    <col min="30" max="33" width="0" style="6" hidden="1" customWidth="1"/>
    <col min="34" max="35" width="11" style="6" hidden="1" customWidth="1"/>
    <col min="36" max="47" width="0" style="6" hidden="1" customWidth="1"/>
    <col min="48" max="48" width="11.28515625" style="6" hidden="1" customWidth="1"/>
    <col min="49" max="49" width="10.42578125" style="6" hidden="1" customWidth="1"/>
    <col min="50" max="50" width="19.140625" style="8" hidden="1" customWidth="1"/>
    <col min="51" max="51" width="11.85546875" style="8" hidden="1" customWidth="1"/>
    <col min="52" max="52" width="12" style="8" hidden="1" customWidth="1"/>
    <col min="53" max="53" width="0" style="6" hidden="1" customWidth="1"/>
    <col min="54" max="54" width="0" style="7" hidden="1" customWidth="1"/>
    <col min="55" max="56" width="0" style="6" hidden="1" customWidth="1"/>
    <col min="57" max="57" width="9.140625" style="6"/>
    <col min="58" max="58" width="10.42578125" style="6" customWidth="1"/>
    <col min="59" max="60" width="11" style="6" hidden="1" customWidth="1"/>
    <col min="61" max="61" width="9.140625" style="6"/>
    <col min="62" max="62" width="10.42578125" style="6" customWidth="1"/>
    <col min="63" max="63" width="9.140625" style="6"/>
    <col min="64" max="64" width="10" style="6" customWidth="1"/>
    <col min="65" max="65" width="9.140625" style="6"/>
    <col min="66" max="66" width="10.42578125" style="6" customWidth="1"/>
    <col min="67" max="67" width="9.140625" style="6"/>
    <col min="68" max="68" width="10.85546875" style="6" customWidth="1"/>
    <col min="69" max="71" width="0" style="6" hidden="1" customWidth="1"/>
    <col min="72" max="72" width="11.140625" style="6" hidden="1" customWidth="1"/>
    <col min="73" max="73" width="11.28515625" style="6" customWidth="1"/>
    <col min="74" max="74" width="10.42578125" style="6" customWidth="1"/>
    <col min="75" max="75" width="19" style="8" customWidth="1"/>
    <col min="76" max="76" width="11.85546875" style="8" hidden="1" customWidth="1"/>
    <col min="77" max="77" width="12" style="8" hidden="1" customWidth="1"/>
    <col min="78" max="78" width="2.28515625" style="4" customWidth="1"/>
    <col min="79" max="16384" width="9.140625" style="4"/>
  </cols>
  <sheetData>
    <row r="1" spans="1:78">
      <c r="BU1" s="29" t="s">
        <v>35</v>
      </c>
      <c r="BV1" s="29"/>
      <c r="BW1" s="29"/>
      <c r="BX1" s="29"/>
    </row>
    <row r="2" spans="1:78" ht="38.25" customHeight="1">
      <c r="BU2" s="30" t="s">
        <v>39</v>
      </c>
      <c r="BV2" s="30"/>
      <c r="BW2" s="30"/>
      <c r="BX2" s="30"/>
    </row>
    <row r="3" spans="1:78">
      <c r="BU3" s="3"/>
      <c r="BV3" s="3"/>
      <c r="BW3" s="3"/>
      <c r="BX3" s="3"/>
    </row>
    <row r="4" spans="1:78">
      <c r="BU4" s="3"/>
      <c r="BV4" s="3"/>
      <c r="BW4" s="3"/>
      <c r="BX4" s="3"/>
    </row>
    <row r="5" spans="1:78" s="10" customFormat="1" ht="96.75" customHeight="1">
      <c r="A5" s="27" t="s">
        <v>36</v>
      </c>
      <c r="B5" s="28"/>
      <c r="C5" s="28"/>
      <c r="D5" s="28"/>
      <c r="E5" s="28"/>
      <c r="F5" s="28"/>
      <c r="G5" s="28"/>
      <c r="H5" s="28"/>
      <c r="I5" s="28"/>
      <c r="J5" s="28"/>
      <c r="K5" s="28"/>
      <c r="L5" s="28"/>
      <c r="M5" s="28"/>
      <c r="N5" s="28"/>
      <c r="O5" s="28"/>
      <c r="P5" s="28"/>
      <c r="Q5" s="28"/>
      <c r="R5" s="28"/>
      <c r="S5" s="28"/>
      <c r="T5" s="28"/>
      <c r="U5" s="28"/>
      <c r="V5" s="28"/>
      <c r="W5" s="28"/>
      <c r="X5" s="28"/>
      <c r="Y5" s="28"/>
      <c r="Z5" s="28"/>
      <c r="AA5" s="28"/>
      <c r="AB5" s="28"/>
      <c r="AC5" s="28"/>
      <c r="AD5" s="28"/>
      <c r="AE5" s="28"/>
      <c r="AF5" s="28"/>
      <c r="AG5" s="28"/>
      <c r="AH5" s="28"/>
      <c r="AI5" s="28"/>
      <c r="AJ5" s="28"/>
      <c r="AK5" s="28"/>
      <c r="AL5" s="28"/>
      <c r="AM5" s="28"/>
      <c r="AN5" s="28"/>
      <c r="AO5" s="28"/>
      <c r="AP5" s="28"/>
      <c r="AQ5" s="28"/>
      <c r="AR5" s="28"/>
      <c r="AS5" s="28"/>
      <c r="AT5" s="28"/>
      <c r="AU5" s="28"/>
      <c r="AV5" s="28"/>
      <c r="AW5" s="28"/>
      <c r="AX5" s="28"/>
      <c r="AY5" s="28"/>
      <c r="AZ5" s="28"/>
      <c r="BA5" s="28"/>
      <c r="BB5" s="28"/>
      <c r="BC5" s="28"/>
      <c r="BD5" s="28"/>
      <c r="BE5" s="28"/>
      <c r="BF5" s="28"/>
      <c r="BG5" s="28"/>
      <c r="BH5" s="28"/>
      <c r="BI5" s="28"/>
      <c r="BJ5" s="28"/>
      <c r="BK5" s="28"/>
      <c r="BL5" s="28"/>
      <c r="BM5" s="28"/>
      <c r="BN5" s="28"/>
      <c r="BO5" s="28"/>
      <c r="BP5" s="28"/>
      <c r="BQ5" s="28"/>
      <c r="BR5" s="28"/>
      <c r="BS5" s="28"/>
      <c r="BT5" s="28"/>
      <c r="BU5" s="28"/>
      <c r="BV5" s="28"/>
      <c r="BW5" s="28"/>
      <c r="BX5" s="9"/>
      <c r="BY5" s="9"/>
    </row>
    <row r="6" spans="1:78" s="10" customFormat="1" ht="41.25" customHeight="1">
      <c r="A6" s="11"/>
      <c r="B6" s="12"/>
      <c r="C6" s="12"/>
      <c r="D6" s="12"/>
      <c r="E6" s="12"/>
      <c r="F6" s="12"/>
      <c r="G6" s="12"/>
      <c r="H6" s="12"/>
      <c r="I6" s="12"/>
      <c r="J6" s="12"/>
      <c r="K6" s="12"/>
      <c r="L6" s="12"/>
      <c r="M6" s="12"/>
      <c r="N6" s="12"/>
      <c r="O6" s="12"/>
      <c r="P6" s="12"/>
      <c r="Q6" s="12"/>
      <c r="R6" s="12"/>
      <c r="S6" s="12"/>
      <c r="T6" s="12"/>
      <c r="U6" s="12"/>
      <c r="V6" s="12"/>
      <c r="W6" s="12"/>
      <c r="X6" s="12"/>
      <c r="Y6" s="12"/>
      <c r="Z6" s="12"/>
      <c r="AA6" s="12"/>
      <c r="AB6" s="12"/>
      <c r="AC6" s="12"/>
      <c r="AD6" s="12"/>
      <c r="AE6" s="12"/>
      <c r="AF6" s="12"/>
      <c r="AG6" s="12"/>
      <c r="AH6" s="12"/>
      <c r="AI6" s="12"/>
      <c r="AJ6" s="12"/>
      <c r="AK6" s="12"/>
      <c r="AL6" s="12"/>
      <c r="AM6" s="12"/>
      <c r="AN6" s="12"/>
      <c r="AO6" s="12"/>
      <c r="AP6" s="12"/>
      <c r="AQ6" s="12"/>
      <c r="AR6" s="12"/>
      <c r="AS6" s="12"/>
      <c r="AT6" s="12"/>
      <c r="AU6" s="12"/>
      <c r="AV6" s="12"/>
      <c r="AW6" s="12"/>
      <c r="AX6" s="12"/>
      <c r="AY6" s="12"/>
      <c r="AZ6" s="12"/>
      <c r="BA6" s="12"/>
      <c r="BB6" s="12"/>
      <c r="BC6" s="12"/>
      <c r="BD6" s="12"/>
      <c r="BE6" s="12"/>
      <c r="BF6" s="12"/>
      <c r="BG6" s="12"/>
      <c r="BH6" s="12"/>
      <c r="BI6" s="12"/>
      <c r="BJ6" s="12"/>
      <c r="BK6" s="12"/>
      <c r="BL6" s="12"/>
      <c r="BM6" s="12"/>
      <c r="BN6" s="12"/>
      <c r="BO6" s="12"/>
      <c r="BP6" s="12"/>
      <c r="BQ6" s="12"/>
      <c r="BR6" s="12"/>
      <c r="BS6" s="12"/>
      <c r="BT6" s="12"/>
      <c r="BU6" s="12"/>
      <c r="BV6" s="12"/>
      <c r="BW6" s="12"/>
      <c r="BX6" s="9"/>
      <c r="BY6" s="9"/>
    </row>
    <row r="7" spans="1:78" s="10" customFormat="1" ht="20.25" customHeight="1">
      <c r="A7" s="13"/>
      <c r="B7" s="14"/>
      <c r="C7" s="14"/>
      <c r="D7" s="14"/>
      <c r="E7" s="14"/>
      <c r="F7" s="14"/>
      <c r="G7" s="14"/>
      <c r="H7" s="14"/>
      <c r="I7" s="14"/>
      <c r="J7" s="14"/>
      <c r="K7" s="14"/>
      <c r="L7" s="14"/>
      <c r="M7" s="14"/>
      <c r="N7" s="14"/>
      <c r="O7" s="14"/>
      <c r="P7" s="14"/>
      <c r="Q7" s="14"/>
      <c r="R7" s="14"/>
      <c r="S7" s="14"/>
      <c r="T7" s="14"/>
      <c r="U7" s="14"/>
      <c r="V7" s="14"/>
      <c r="W7" s="14"/>
      <c r="X7" s="14"/>
      <c r="Y7" s="14"/>
      <c r="Z7" s="14"/>
      <c r="AA7" s="14"/>
      <c r="AB7" s="14"/>
      <c r="AC7" s="14"/>
      <c r="AD7" s="14"/>
      <c r="AE7" s="14"/>
      <c r="AF7" s="14"/>
      <c r="AG7" s="14"/>
      <c r="AH7" s="14"/>
      <c r="AI7" s="14"/>
      <c r="AJ7" s="14"/>
      <c r="AK7" s="14"/>
      <c r="AL7" s="14"/>
      <c r="AM7" s="14"/>
      <c r="AN7" s="14"/>
      <c r="AO7" s="14"/>
      <c r="AP7" s="14"/>
      <c r="AQ7" s="14"/>
      <c r="AR7" s="14"/>
      <c r="AS7" s="14"/>
      <c r="AT7" s="14"/>
      <c r="AU7" s="14"/>
      <c r="AV7" s="14"/>
      <c r="AW7" s="14"/>
      <c r="AX7" s="14"/>
      <c r="AY7" s="14"/>
      <c r="AZ7" s="14"/>
      <c r="BA7" s="14"/>
      <c r="BB7" s="14"/>
      <c r="BC7" s="14"/>
      <c r="BD7" s="14"/>
      <c r="BE7" s="14"/>
      <c r="BF7" s="14"/>
      <c r="BG7" s="14"/>
      <c r="BH7" s="14"/>
      <c r="BI7" s="14"/>
      <c r="BJ7" s="14"/>
      <c r="BK7" s="14"/>
      <c r="BL7" s="14"/>
      <c r="BM7" s="14"/>
      <c r="BN7" s="14"/>
      <c r="BO7" s="14"/>
      <c r="BP7" s="14"/>
      <c r="BQ7" s="14"/>
      <c r="BR7" s="14"/>
      <c r="BS7" s="14"/>
      <c r="BT7" s="14"/>
      <c r="BU7" s="14"/>
      <c r="BV7" s="14"/>
      <c r="BW7" s="15" t="s">
        <v>38</v>
      </c>
      <c r="BX7" s="9"/>
      <c r="BY7" s="9"/>
    </row>
    <row r="8" spans="1:78" s="10" customFormat="1" ht="28.5" customHeight="1">
      <c r="A8" s="26" t="s">
        <v>0</v>
      </c>
      <c r="B8" s="31" t="s">
        <v>1</v>
      </c>
      <c r="C8" s="32" t="s">
        <v>2</v>
      </c>
      <c r="D8" s="32"/>
      <c r="E8" s="32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2"/>
      <c r="W8" s="32"/>
      <c r="X8" s="32"/>
      <c r="Y8" s="32"/>
      <c r="Z8" s="32"/>
      <c r="AA8" s="32"/>
      <c r="AB8" s="32" t="s">
        <v>3</v>
      </c>
      <c r="AC8" s="32"/>
      <c r="AD8" s="32"/>
      <c r="AE8" s="32"/>
      <c r="AF8" s="32"/>
      <c r="AG8" s="32"/>
      <c r="AH8" s="32"/>
      <c r="AI8" s="32"/>
      <c r="AJ8" s="32"/>
      <c r="AK8" s="32"/>
      <c r="AL8" s="32"/>
      <c r="AM8" s="32"/>
      <c r="AN8" s="32"/>
      <c r="AO8" s="32"/>
      <c r="AP8" s="32"/>
      <c r="AQ8" s="32"/>
      <c r="AR8" s="32"/>
      <c r="AS8" s="32"/>
      <c r="AT8" s="32"/>
      <c r="AU8" s="32"/>
      <c r="AV8" s="32"/>
      <c r="AW8" s="32"/>
      <c r="AX8" s="32"/>
      <c r="AY8" s="32"/>
      <c r="AZ8" s="32"/>
      <c r="BA8" s="32" t="s">
        <v>37</v>
      </c>
      <c r="BB8" s="32"/>
      <c r="BC8" s="32"/>
      <c r="BD8" s="32"/>
      <c r="BE8" s="32"/>
      <c r="BF8" s="32"/>
      <c r="BG8" s="32"/>
      <c r="BH8" s="32"/>
      <c r="BI8" s="32"/>
      <c r="BJ8" s="32"/>
      <c r="BK8" s="32"/>
      <c r="BL8" s="32"/>
      <c r="BM8" s="32"/>
      <c r="BN8" s="32"/>
      <c r="BO8" s="32"/>
      <c r="BP8" s="32"/>
      <c r="BQ8" s="32"/>
      <c r="BR8" s="32"/>
      <c r="BS8" s="32"/>
      <c r="BT8" s="32"/>
      <c r="BU8" s="32"/>
      <c r="BV8" s="32"/>
      <c r="BW8" s="32"/>
      <c r="BX8" s="32"/>
      <c r="BY8" s="32"/>
      <c r="BZ8" s="16"/>
    </row>
    <row r="9" spans="1:78" s="9" customFormat="1" ht="15.75" customHeight="1">
      <c r="A9" s="26"/>
      <c r="B9" s="31"/>
      <c r="C9" s="26" t="s">
        <v>4</v>
      </c>
      <c r="D9" s="26"/>
      <c r="E9" s="26" t="s">
        <v>5</v>
      </c>
      <c r="F9" s="26"/>
      <c r="G9" s="26" t="s">
        <v>6</v>
      </c>
      <c r="H9" s="26"/>
      <c r="I9" s="26" t="s">
        <v>7</v>
      </c>
      <c r="J9" s="26"/>
      <c r="K9" s="26" t="s">
        <v>8</v>
      </c>
      <c r="L9" s="26"/>
      <c r="M9" s="26" t="s">
        <v>9</v>
      </c>
      <c r="N9" s="26"/>
      <c r="O9" s="26" t="s">
        <v>10</v>
      </c>
      <c r="P9" s="26"/>
      <c r="Q9" s="26" t="s">
        <v>11</v>
      </c>
      <c r="R9" s="26"/>
      <c r="S9" s="26" t="s">
        <v>12</v>
      </c>
      <c r="T9" s="26"/>
      <c r="U9" s="26" t="s">
        <v>13</v>
      </c>
      <c r="V9" s="26"/>
      <c r="W9" s="26" t="s">
        <v>14</v>
      </c>
      <c r="X9" s="26"/>
      <c r="Y9" s="31" t="s">
        <v>15</v>
      </c>
      <c r="Z9" s="26" t="s">
        <v>5</v>
      </c>
      <c r="AA9" s="26"/>
      <c r="AB9" s="26" t="s">
        <v>4</v>
      </c>
      <c r="AC9" s="26"/>
      <c r="AD9" s="26" t="s">
        <v>5</v>
      </c>
      <c r="AE9" s="26"/>
      <c r="AF9" s="26" t="s">
        <v>6</v>
      </c>
      <c r="AG9" s="26"/>
      <c r="AH9" s="26" t="s">
        <v>7</v>
      </c>
      <c r="AI9" s="26"/>
      <c r="AJ9" s="26" t="s">
        <v>8</v>
      </c>
      <c r="AK9" s="26"/>
      <c r="AL9" s="26" t="s">
        <v>9</v>
      </c>
      <c r="AM9" s="26"/>
      <c r="AN9" s="26" t="s">
        <v>10</v>
      </c>
      <c r="AO9" s="26"/>
      <c r="AP9" s="26" t="s">
        <v>11</v>
      </c>
      <c r="AQ9" s="26"/>
      <c r="AR9" s="26" t="s">
        <v>12</v>
      </c>
      <c r="AS9" s="26"/>
      <c r="AT9" s="26" t="s">
        <v>13</v>
      </c>
      <c r="AU9" s="26"/>
      <c r="AV9" s="26" t="s">
        <v>14</v>
      </c>
      <c r="AW9" s="26"/>
      <c r="AX9" s="31" t="s">
        <v>16</v>
      </c>
      <c r="AY9" s="26" t="s">
        <v>5</v>
      </c>
      <c r="AZ9" s="26"/>
      <c r="BA9" s="26" t="s">
        <v>4</v>
      </c>
      <c r="BB9" s="26"/>
      <c r="BC9" s="26" t="s">
        <v>5</v>
      </c>
      <c r="BD9" s="26"/>
      <c r="BE9" s="26" t="s">
        <v>6</v>
      </c>
      <c r="BF9" s="26"/>
      <c r="BG9" s="26" t="s">
        <v>7</v>
      </c>
      <c r="BH9" s="26"/>
      <c r="BI9" s="26" t="s">
        <v>8</v>
      </c>
      <c r="BJ9" s="26"/>
      <c r="BK9" s="26" t="s">
        <v>9</v>
      </c>
      <c r="BL9" s="26"/>
      <c r="BM9" s="26" t="s">
        <v>10</v>
      </c>
      <c r="BN9" s="26"/>
      <c r="BO9" s="26" t="s">
        <v>11</v>
      </c>
      <c r="BP9" s="26"/>
      <c r="BQ9" s="26" t="s">
        <v>12</v>
      </c>
      <c r="BR9" s="26"/>
      <c r="BS9" s="26" t="s">
        <v>13</v>
      </c>
      <c r="BT9" s="26"/>
      <c r="BU9" s="26" t="s">
        <v>14</v>
      </c>
      <c r="BV9" s="26"/>
      <c r="BW9" s="31" t="s">
        <v>34</v>
      </c>
      <c r="BX9" s="26" t="s">
        <v>5</v>
      </c>
      <c r="BY9" s="26"/>
    </row>
    <row r="10" spans="1:78" s="9" customFormat="1" ht="33" customHeight="1">
      <c r="A10" s="26"/>
      <c r="B10" s="31"/>
      <c r="C10" s="26"/>
      <c r="D10" s="26"/>
      <c r="E10" s="26" t="s">
        <v>17</v>
      </c>
      <c r="F10" s="26"/>
      <c r="G10" s="26"/>
      <c r="H10" s="26"/>
      <c r="I10" s="26"/>
      <c r="J10" s="26"/>
      <c r="K10" s="26"/>
      <c r="L10" s="26"/>
      <c r="M10" s="26"/>
      <c r="N10" s="26"/>
      <c r="O10" s="26"/>
      <c r="P10" s="26"/>
      <c r="Q10" s="26"/>
      <c r="R10" s="26"/>
      <c r="S10" s="26"/>
      <c r="T10" s="26"/>
      <c r="U10" s="26"/>
      <c r="V10" s="26"/>
      <c r="W10" s="26"/>
      <c r="X10" s="26"/>
      <c r="Y10" s="31"/>
      <c r="Z10" s="26" t="s">
        <v>17</v>
      </c>
      <c r="AA10" s="26"/>
      <c r="AB10" s="26"/>
      <c r="AC10" s="26"/>
      <c r="AD10" s="26" t="s">
        <v>17</v>
      </c>
      <c r="AE10" s="26"/>
      <c r="AF10" s="26"/>
      <c r="AG10" s="26"/>
      <c r="AH10" s="26"/>
      <c r="AI10" s="26"/>
      <c r="AJ10" s="26"/>
      <c r="AK10" s="26"/>
      <c r="AL10" s="26"/>
      <c r="AM10" s="26"/>
      <c r="AN10" s="26"/>
      <c r="AO10" s="26"/>
      <c r="AP10" s="26"/>
      <c r="AQ10" s="26"/>
      <c r="AR10" s="26"/>
      <c r="AS10" s="26"/>
      <c r="AT10" s="26"/>
      <c r="AU10" s="26"/>
      <c r="AV10" s="26"/>
      <c r="AW10" s="26"/>
      <c r="AX10" s="31"/>
      <c r="AY10" s="26" t="s">
        <v>17</v>
      </c>
      <c r="AZ10" s="26"/>
      <c r="BA10" s="26"/>
      <c r="BB10" s="26"/>
      <c r="BC10" s="26" t="s">
        <v>17</v>
      </c>
      <c r="BD10" s="26"/>
      <c r="BE10" s="26"/>
      <c r="BF10" s="26"/>
      <c r="BG10" s="26"/>
      <c r="BH10" s="26"/>
      <c r="BI10" s="26"/>
      <c r="BJ10" s="26"/>
      <c r="BK10" s="26"/>
      <c r="BL10" s="26"/>
      <c r="BM10" s="26"/>
      <c r="BN10" s="26"/>
      <c r="BO10" s="26"/>
      <c r="BP10" s="26"/>
      <c r="BQ10" s="26"/>
      <c r="BR10" s="26"/>
      <c r="BS10" s="26"/>
      <c r="BT10" s="26"/>
      <c r="BU10" s="26"/>
      <c r="BV10" s="26"/>
      <c r="BW10" s="31"/>
      <c r="BX10" s="26" t="s">
        <v>17</v>
      </c>
      <c r="BY10" s="26"/>
    </row>
    <row r="11" spans="1:78" s="9" customFormat="1" ht="24" customHeight="1">
      <c r="A11" s="26"/>
      <c r="B11" s="31"/>
      <c r="C11" s="2" t="s">
        <v>18</v>
      </c>
      <c r="D11" s="1" t="s">
        <v>19</v>
      </c>
      <c r="E11" s="2" t="s">
        <v>18</v>
      </c>
      <c r="F11" s="2" t="s">
        <v>19</v>
      </c>
      <c r="G11" s="2" t="s">
        <v>18</v>
      </c>
      <c r="H11" s="2" t="s">
        <v>19</v>
      </c>
      <c r="I11" s="2" t="s">
        <v>18</v>
      </c>
      <c r="J11" s="2" t="s">
        <v>19</v>
      </c>
      <c r="K11" s="2" t="s">
        <v>18</v>
      </c>
      <c r="L11" s="2" t="s">
        <v>19</v>
      </c>
      <c r="M11" s="2" t="s">
        <v>18</v>
      </c>
      <c r="N11" s="2" t="s">
        <v>19</v>
      </c>
      <c r="O11" s="2" t="s">
        <v>18</v>
      </c>
      <c r="P11" s="2" t="s">
        <v>19</v>
      </c>
      <c r="Q11" s="2" t="s">
        <v>18</v>
      </c>
      <c r="R11" s="2" t="s">
        <v>19</v>
      </c>
      <c r="S11" s="2" t="s">
        <v>18</v>
      </c>
      <c r="T11" s="2" t="s">
        <v>19</v>
      </c>
      <c r="U11" s="2" t="s">
        <v>18</v>
      </c>
      <c r="V11" s="2" t="s">
        <v>19</v>
      </c>
      <c r="W11" s="2" t="s">
        <v>18</v>
      </c>
      <c r="X11" s="2" t="s">
        <v>19</v>
      </c>
      <c r="Y11" s="2" t="s">
        <v>19</v>
      </c>
      <c r="Z11" s="2" t="s">
        <v>18</v>
      </c>
      <c r="AA11" s="2" t="s">
        <v>19</v>
      </c>
      <c r="AB11" s="2" t="s">
        <v>18</v>
      </c>
      <c r="AC11" s="1" t="s">
        <v>19</v>
      </c>
      <c r="AD11" s="2" t="s">
        <v>18</v>
      </c>
      <c r="AE11" s="2" t="s">
        <v>19</v>
      </c>
      <c r="AF11" s="2" t="s">
        <v>18</v>
      </c>
      <c r="AG11" s="2" t="s">
        <v>19</v>
      </c>
      <c r="AH11" s="2" t="s">
        <v>18</v>
      </c>
      <c r="AI11" s="2" t="s">
        <v>19</v>
      </c>
      <c r="AJ11" s="2" t="s">
        <v>18</v>
      </c>
      <c r="AK11" s="2" t="s">
        <v>19</v>
      </c>
      <c r="AL11" s="2" t="s">
        <v>18</v>
      </c>
      <c r="AM11" s="2" t="s">
        <v>19</v>
      </c>
      <c r="AN11" s="2" t="s">
        <v>18</v>
      </c>
      <c r="AO11" s="2" t="s">
        <v>19</v>
      </c>
      <c r="AP11" s="2" t="s">
        <v>18</v>
      </c>
      <c r="AQ11" s="2" t="s">
        <v>19</v>
      </c>
      <c r="AR11" s="2" t="s">
        <v>18</v>
      </c>
      <c r="AS11" s="2" t="s">
        <v>19</v>
      </c>
      <c r="AT11" s="2" t="s">
        <v>18</v>
      </c>
      <c r="AU11" s="2" t="s">
        <v>19</v>
      </c>
      <c r="AV11" s="2" t="s">
        <v>18</v>
      </c>
      <c r="AW11" s="2" t="s">
        <v>19</v>
      </c>
      <c r="AX11" s="2" t="s">
        <v>19</v>
      </c>
      <c r="AY11" s="2" t="s">
        <v>18</v>
      </c>
      <c r="AZ11" s="2" t="s">
        <v>19</v>
      </c>
      <c r="BA11" s="2" t="s">
        <v>18</v>
      </c>
      <c r="BB11" s="1" t="s">
        <v>19</v>
      </c>
      <c r="BC11" s="2" t="s">
        <v>18</v>
      </c>
      <c r="BD11" s="2" t="s">
        <v>19</v>
      </c>
      <c r="BE11" s="2" t="s">
        <v>18</v>
      </c>
      <c r="BF11" s="2" t="s">
        <v>19</v>
      </c>
      <c r="BG11" s="2" t="s">
        <v>18</v>
      </c>
      <c r="BH11" s="2" t="s">
        <v>19</v>
      </c>
      <c r="BI11" s="2" t="s">
        <v>18</v>
      </c>
      <c r="BJ11" s="2" t="s">
        <v>19</v>
      </c>
      <c r="BK11" s="2" t="s">
        <v>18</v>
      </c>
      <c r="BL11" s="2" t="s">
        <v>19</v>
      </c>
      <c r="BM11" s="2" t="s">
        <v>18</v>
      </c>
      <c r="BN11" s="2" t="s">
        <v>19</v>
      </c>
      <c r="BO11" s="2" t="s">
        <v>18</v>
      </c>
      <c r="BP11" s="2" t="s">
        <v>19</v>
      </c>
      <c r="BQ11" s="2" t="s">
        <v>18</v>
      </c>
      <c r="BR11" s="2" t="s">
        <v>19</v>
      </c>
      <c r="BS11" s="2" t="s">
        <v>18</v>
      </c>
      <c r="BT11" s="2" t="s">
        <v>19</v>
      </c>
      <c r="BU11" s="2" t="s">
        <v>18</v>
      </c>
      <c r="BV11" s="2" t="s">
        <v>19</v>
      </c>
      <c r="BW11" s="2" t="s">
        <v>19</v>
      </c>
      <c r="BX11" s="2" t="s">
        <v>18</v>
      </c>
      <c r="BY11" s="2" t="s">
        <v>19</v>
      </c>
    </row>
    <row r="12" spans="1:78" s="10" customFormat="1">
      <c r="A12" s="17" t="s">
        <v>20</v>
      </c>
      <c r="B12" s="18" t="s">
        <v>21</v>
      </c>
      <c r="C12" s="19"/>
      <c r="D12" s="20"/>
      <c r="E12" s="19"/>
      <c r="F12" s="20"/>
      <c r="G12" s="19"/>
      <c r="H12" s="20"/>
      <c r="I12" s="19"/>
      <c r="J12" s="20"/>
      <c r="K12" s="19"/>
      <c r="L12" s="20"/>
      <c r="M12" s="19"/>
      <c r="N12" s="20"/>
      <c r="O12" s="19"/>
      <c r="P12" s="20"/>
      <c r="Q12" s="19">
        <v>15</v>
      </c>
      <c r="R12" s="20">
        <v>13849.5</v>
      </c>
      <c r="S12" s="19"/>
      <c r="T12" s="20"/>
      <c r="U12" s="19"/>
      <c r="V12" s="20"/>
      <c r="W12" s="19"/>
      <c r="X12" s="20"/>
      <c r="Y12" s="1">
        <f t="shared" ref="Y12:Y17" si="0">D12+H12+J12+L12+N12+P12+R12+T12+V12+X12</f>
        <v>13849.5</v>
      </c>
      <c r="Z12" s="1">
        <f t="shared" ref="Z12:AA17" si="1">E12</f>
        <v>0</v>
      </c>
      <c r="AA12" s="1">
        <f t="shared" si="1"/>
        <v>0</v>
      </c>
      <c r="AB12" s="19"/>
      <c r="AC12" s="20"/>
      <c r="AD12" s="19"/>
      <c r="AE12" s="20"/>
      <c r="AF12" s="19"/>
      <c r="AG12" s="20"/>
      <c r="AH12" s="19"/>
      <c r="AI12" s="20"/>
      <c r="AJ12" s="19"/>
      <c r="AK12" s="20"/>
      <c r="AL12" s="19"/>
      <c r="AM12" s="20"/>
      <c r="AN12" s="19"/>
      <c r="AO12" s="20"/>
      <c r="AP12" s="19"/>
      <c r="AQ12" s="20"/>
      <c r="AR12" s="19"/>
      <c r="AS12" s="20"/>
      <c r="AT12" s="19"/>
      <c r="AU12" s="20"/>
      <c r="AV12" s="19"/>
      <c r="AW12" s="20"/>
      <c r="AX12" s="1">
        <f t="shared" ref="AX12:AX17" si="2">AC12+AG12+AI12+AK12+AM12+AO12+AQ12+AS12+AU12+AW12</f>
        <v>0</v>
      </c>
      <c r="AY12" s="1">
        <f t="shared" ref="AY12:AZ17" si="3">AD12</f>
        <v>0</v>
      </c>
      <c r="AZ12" s="1">
        <f t="shared" si="3"/>
        <v>0</v>
      </c>
      <c r="BA12" s="19">
        <f t="shared" ref="BA12:BD14" si="4">C12-AB12</f>
        <v>0</v>
      </c>
      <c r="BB12" s="20">
        <f t="shared" ref="BB12:BD12" si="5">D12-AC12</f>
        <v>0</v>
      </c>
      <c r="BC12" s="19">
        <f t="shared" si="5"/>
        <v>0</v>
      </c>
      <c r="BD12" s="20">
        <f t="shared" si="5"/>
        <v>0</v>
      </c>
      <c r="BE12" s="19">
        <v>0</v>
      </c>
      <c r="BF12" s="20">
        <v>0</v>
      </c>
      <c r="BG12" s="19">
        <v>0</v>
      </c>
      <c r="BH12" s="20">
        <v>0</v>
      </c>
      <c r="BI12" s="19">
        <v>0</v>
      </c>
      <c r="BJ12" s="20">
        <v>0</v>
      </c>
      <c r="BK12" s="19">
        <v>0</v>
      </c>
      <c r="BL12" s="20">
        <v>0</v>
      </c>
      <c r="BM12" s="19">
        <v>0</v>
      </c>
      <c r="BN12" s="20">
        <v>0</v>
      </c>
      <c r="BO12" s="19">
        <v>15</v>
      </c>
      <c r="BP12" s="20">
        <v>13849.5</v>
      </c>
      <c r="BQ12" s="19">
        <v>0</v>
      </c>
      <c r="BR12" s="20">
        <v>0</v>
      </c>
      <c r="BS12" s="19">
        <v>0</v>
      </c>
      <c r="BT12" s="20">
        <v>0</v>
      </c>
      <c r="BU12" s="19">
        <v>0</v>
      </c>
      <c r="BV12" s="20">
        <v>0</v>
      </c>
      <c r="BW12" s="1">
        <f>BF12+BJ12+BL12+BN12+BP12+BV12</f>
        <v>13849.5</v>
      </c>
      <c r="BX12" s="1">
        <f t="shared" ref="BX12:BY17" si="6">BC12</f>
        <v>0</v>
      </c>
      <c r="BY12" s="1">
        <f t="shared" si="6"/>
        <v>0</v>
      </c>
    </row>
    <row r="13" spans="1:78" s="10" customFormat="1">
      <c r="A13" s="17" t="s">
        <v>22</v>
      </c>
      <c r="B13" s="18" t="s">
        <v>23</v>
      </c>
      <c r="C13" s="19"/>
      <c r="D13" s="20"/>
      <c r="E13" s="19"/>
      <c r="F13" s="20"/>
      <c r="G13" s="19">
        <v>3</v>
      </c>
      <c r="H13" s="20">
        <v>20455.95</v>
      </c>
      <c r="I13" s="19"/>
      <c r="J13" s="20"/>
      <c r="K13" s="19"/>
      <c r="L13" s="20"/>
      <c r="M13" s="19"/>
      <c r="N13" s="20"/>
      <c r="O13" s="19"/>
      <c r="P13" s="20"/>
      <c r="Q13" s="19"/>
      <c r="R13" s="20"/>
      <c r="S13" s="19"/>
      <c r="T13" s="20"/>
      <c r="U13" s="19"/>
      <c r="V13" s="20"/>
      <c r="W13" s="19"/>
      <c r="X13" s="20"/>
      <c r="Y13" s="1">
        <f t="shared" si="0"/>
        <v>20455.95</v>
      </c>
      <c r="Z13" s="1">
        <f t="shared" si="1"/>
        <v>0</v>
      </c>
      <c r="AA13" s="1">
        <f t="shared" si="1"/>
        <v>0</v>
      </c>
      <c r="AB13" s="19"/>
      <c r="AC13" s="20"/>
      <c r="AD13" s="19"/>
      <c r="AE13" s="20"/>
      <c r="AF13" s="19"/>
      <c r="AG13" s="20"/>
      <c r="AH13" s="19"/>
      <c r="AI13" s="20"/>
      <c r="AJ13" s="19"/>
      <c r="AK13" s="20"/>
      <c r="AL13" s="19"/>
      <c r="AM13" s="20"/>
      <c r="AN13" s="19"/>
      <c r="AO13" s="20"/>
      <c r="AP13" s="19"/>
      <c r="AQ13" s="20"/>
      <c r="AR13" s="19"/>
      <c r="AS13" s="20"/>
      <c r="AT13" s="19"/>
      <c r="AU13" s="20"/>
      <c r="AV13" s="19"/>
      <c r="AW13" s="20"/>
      <c r="AX13" s="1">
        <f t="shared" si="2"/>
        <v>0</v>
      </c>
      <c r="AY13" s="1">
        <f t="shared" si="3"/>
        <v>0</v>
      </c>
      <c r="AZ13" s="1">
        <f t="shared" si="3"/>
        <v>0</v>
      </c>
      <c r="BA13" s="19">
        <f t="shared" si="4"/>
        <v>0</v>
      </c>
      <c r="BB13" s="20">
        <f t="shared" si="4"/>
        <v>0</v>
      </c>
      <c r="BC13" s="19">
        <f t="shared" si="4"/>
        <v>0</v>
      </c>
      <c r="BD13" s="20">
        <f t="shared" si="4"/>
        <v>0</v>
      </c>
      <c r="BE13" s="19">
        <v>3</v>
      </c>
      <c r="BF13" s="20">
        <v>20455.95</v>
      </c>
      <c r="BG13" s="19">
        <v>0</v>
      </c>
      <c r="BH13" s="20">
        <v>0</v>
      </c>
      <c r="BI13" s="19"/>
      <c r="BJ13" s="20"/>
      <c r="BK13" s="19">
        <v>0</v>
      </c>
      <c r="BL13" s="20">
        <v>0</v>
      </c>
      <c r="BM13" s="19">
        <v>0</v>
      </c>
      <c r="BN13" s="20">
        <v>0</v>
      </c>
      <c r="BO13" s="19">
        <v>0</v>
      </c>
      <c r="BP13" s="20">
        <v>0</v>
      </c>
      <c r="BQ13" s="19">
        <v>0</v>
      </c>
      <c r="BR13" s="20">
        <v>0</v>
      </c>
      <c r="BS13" s="19">
        <v>0</v>
      </c>
      <c r="BT13" s="20">
        <v>0</v>
      </c>
      <c r="BU13" s="19">
        <v>0</v>
      </c>
      <c r="BV13" s="20">
        <v>0</v>
      </c>
      <c r="BW13" s="1">
        <f t="shared" ref="BW13:BW18" si="7">BF13+BJ13+BL13+BN13+BP13+BV13</f>
        <v>20455.95</v>
      </c>
      <c r="BX13" s="1">
        <f t="shared" si="6"/>
        <v>0</v>
      </c>
      <c r="BY13" s="1">
        <f t="shared" si="6"/>
        <v>0</v>
      </c>
    </row>
    <row r="14" spans="1:78" s="10" customFormat="1" ht="45">
      <c r="A14" s="17" t="s">
        <v>24</v>
      </c>
      <c r="B14" s="18" t="s">
        <v>25</v>
      </c>
      <c r="C14" s="19"/>
      <c r="D14" s="20"/>
      <c r="E14" s="19"/>
      <c r="F14" s="20"/>
      <c r="G14" s="19"/>
      <c r="H14" s="20"/>
      <c r="I14" s="19"/>
      <c r="J14" s="20"/>
      <c r="K14" s="19"/>
      <c r="L14" s="20"/>
      <c r="M14" s="19"/>
      <c r="N14" s="20"/>
      <c r="O14" s="19">
        <v>14</v>
      </c>
      <c r="P14" s="20">
        <v>6889.4</v>
      </c>
      <c r="Q14" s="19"/>
      <c r="R14" s="20"/>
      <c r="S14" s="19"/>
      <c r="T14" s="20"/>
      <c r="U14" s="19"/>
      <c r="V14" s="20"/>
      <c r="W14" s="19"/>
      <c r="X14" s="20"/>
      <c r="Y14" s="1">
        <f t="shared" si="0"/>
        <v>6889.4</v>
      </c>
      <c r="Z14" s="1">
        <f t="shared" si="1"/>
        <v>0</v>
      </c>
      <c r="AA14" s="1">
        <f t="shared" si="1"/>
        <v>0</v>
      </c>
      <c r="AB14" s="19"/>
      <c r="AC14" s="20"/>
      <c r="AD14" s="19"/>
      <c r="AE14" s="20"/>
      <c r="AF14" s="19"/>
      <c r="AG14" s="20"/>
      <c r="AH14" s="19"/>
      <c r="AI14" s="20"/>
      <c r="AJ14" s="19"/>
      <c r="AK14" s="20"/>
      <c r="AL14" s="19"/>
      <c r="AM14" s="20"/>
      <c r="AN14" s="19"/>
      <c r="AO14" s="20"/>
      <c r="AP14" s="19"/>
      <c r="AQ14" s="20"/>
      <c r="AR14" s="19"/>
      <c r="AS14" s="20"/>
      <c r="AT14" s="19"/>
      <c r="AU14" s="20"/>
      <c r="AV14" s="19"/>
      <c r="AW14" s="20"/>
      <c r="AX14" s="1">
        <f t="shared" si="2"/>
        <v>0</v>
      </c>
      <c r="AY14" s="1">
        <f t="shared" si="3"/>
        <v>0</v>
      </c>
      <c r="AZ14" s="1">
        <f t="shared" si="3"/>
        <v>0</v>
      </c>
      <c r="BA14" s="19">
        <f t="shared" si="4"/>
        <v>0</v>
      </c>
      <c r="BB14" s="20">
        <f t="shared" si="4"/>
        <v>0</v>
      </c>
      <c r="BC14" s="19">
        <f t="shared" si="4"/>
        <v>0</v>
      </c>
      <c r="BD14" s="20">
        <f t="shared" si="4"/>
        <v>0</v>
      </c>
      <c r="BE14" s="19">
        <v>0</v>
      </c>
      <c r="BF14" s="20">
        <v>0</v>
      </c>
      <c r="BG14" s="19">
        <v>0</v>
      </c>
      <c r="BH14" s="20">
        <v>0</v>
      </c>
      <c r="BI14" s="19">
        <v>0</v>
      </c>
      <c r="BJ14" s="20">
        <v>0</v>
      </c>
      <c r="BK14" s="19">
        <v>0</v>
      </c>
      <c r="BL14" s="20">
        <v>0</v>
      </c>
      <c r="BM14" s="19">
        <v>14</v>
      </c>
      <c r="BN14" s="20">
        <v>6889.4</v>
      </c>
      <c r="BO14" s="19">
        <v>0</v>
      </c>
      <c r="BP14" s="20">
        <v>0</v>
      </c>
      <c r="BQ14" s="19">
        <v>0</v>
      </c>
      <c r="BR14" s="20">
        <v>0</v>
      </c>
      <c r="BS14" s="19">
        <v>0</v>
      </c>
      <c r="BT14" s="20">
        <v>0</v>
      </c>
      <c r="BU14" s="19">
        <v>0</v>
      </c>
      <c r="BV14" s="20">
        <v>0</v>
      </c>
      <c r="BW14" s="1">
        <f t="shared" si="7"/>
        <v>6889.4</v>
      </c>
      <c r="BX14" s="1">
        <f t="shared" si="6"/>
        <v>0</v>
      </c>
      <c r="BY14" s="1">
        <f t="shared" si="6"/>
        <v>0</v>
      </c>
    </row>
    <row r="15" spans="1:78" s="10" customFormat="1" ht="30">
      <c r="A15" s="17" t="s">
        <v>26</v>
      </c>
      <c r="B15" s="18" t="s">
        <v>27</v>
      </c>
      <c r="C15" s="19"/>
      <c r="D15" s="20"/>
      <c r="E15" s="19"/>
      <c r="F15" s="20"/>
      <c r="G15" s="19"/>
      <c r="H15" s="20"/>
      <c r="I15" s="19"/>
      <c r="J15" s="20"/>
      <c r="K15" s="19">
        <v>1</v>
      </c>
      <c r="L15" s="20">
        <v>1804.4</v>
      </c>
      <c r="M15" s="19"/>
      <c r="N15" s="20"/>
      <c r="O15" s="19"/>
      <c r="P15" s="20"/>
      <c r="Q15" s="19"/>
      <c r="R15" s="20"/>
      <c r="S15" s="19"/>
      <c r="T15" s="20"/>
      <c r="U15" s="19">
        <v>5229</v>
      </c>
      <c r="V15" s="20">
        <v>3140014.5</v>
      </c>
      <c r="W15" s="19"/>
      <c r="X15" s="20"/>
      <c r="Y15" s="1">
        <f t="shared" si="0"/>
        <v>3141818.9</v>
      </c>
      <c r="Z15" s="1">
        <f t="shared" si="1"/>
        <v>0</v>
      </c>
      <c r="AA15" s="1">
        <f t="shared" si="1"/>
        <v>0</v>
      </c>
      <c r="AB15" s="19"/>
      <c r="AC15" s="20"/>
      <c r="AD15" s="19"/>
      <c r="AE15" s="20"/>
      <c r="AF15" s="19"/>
      <c r="AG15" s="20"/>
      <c r="AH15" s="19"/>
      <c r="AI15" s="20"/>
      <c r="AJ15" s="19"/>
      <c r="AK15" s="20"/>
      <c r="AL15" s="19"/>
      <c r="AM15" s="20"/>
      <c r="AN15" s="19"/>
      <c r="AO15" s="20"/>
      <c r="AP15" s="19"/>
      <c r="AQ15" s="20"/>
      <c r="AR15" s="19"/>
      <c r="AS15" s="20"/>
      <c r="AT15" s="19"/>
      <c r="AU15" s="20"/>
      <c r="AV15" s="19"/>
      <c r="AW15" s="20"/>
      <c r="AX15" s="1">
        <f t="shared" si="2"/>
        <v>0</v>
      </c>
      <c r="AY15" s="1">
        <f t="shared" si="3"/>
        <v>0</v>
      </c>
      <c r="AZ15" s="1">
        <f t="shared" si="3"/>
        <v>0</v>
      </c>
      <c r="BA15" s="19">
        <f t="shared" ref="BA15:BD16" si="8">C15-AB15</f>
        <v>0</v>
      </c>
      <c r="BB15" s="20">
        <f t="shared" si="8"/>
        <v>0</v>
      </c>
      <c r="BC15" s="19">
        <f t="shared" si="8"/>
        <v>0</v>
      </c>
      <c r="BD15" s="20">
        <f t="shared" si="8"/>
        <v>0</v>
      </c>
      <c r="BE15" s="19">
        <v>0</v>
      </c>
      <c r="BF15" s="20">
        <v>0</v>
      </c>
      <c r="BG15" s="19">
        <v>0</v>
      </c>
      <c r="BH15" s="20">
        <v>0</v>
      </c>
      <c r="BI15" s="19">
        <v>1</v>
      </c>
      <c r="BJ15" s="20">
        <v>1804.4</v>
      </c>
      <c r="BK15" s="19">
        <v>0</v>
      </c>
      <c r="BL15" s="20">
        <v>0</v>
      </c>
      <c r="BM15" s="19">
        <v>0</v>
      </c>
      <c r="BN15" s="20">
        <v>0</v>
      </c>
      <c r="BO15" s="19">
        <v>0</v>
      </c>
      <c r="BP15" s="20">
        <v>0</v>
      </c>
      <c r="BQ15" s="19">
        <v>0</v>
      </c>
      <c r="BR15" s="20">
        <v>0</v>
      </c>
      <c r="BS15" s="19">
        <v>5229</v>
      </c>
      <c r="BT15" s="20">
        <v>3140014.5</v>
      </c>
      <c r="BU15" s="19">
        <v>0</v>
      </c>
      <c r="BV15" s="20">
        <v>0</v>
      </c>
      <c r="BW15" s="1">
        <f t="shared" si="7"/>
        <v>1804.4</v>
      </c>
      <c r="BX15" s="1">
        <f t="shared" si="6"/>
        <v>0</v>
      </c>
      <c r="BY15" s="1">
        <f t="shared" si="6"/>
        <v>0</v>
      </c>
    </row>
    <row r="16" spans="1:78" s="10" customFormat="1" ht="30">
      <c r="A16" s="17" t="s">
        <v>28</v>
      </c>
      <c r="B16" s="18" t="s">
        <v>29</v>
      </c>
      <c r="C16" s="19"/>
      <c r="D16" s="20"/>
      <c r="E16" s="19"/>
      <c r="F16" s="20"/>
      <c r="G16" s="19"/>
      <c r="H16" s="20"/>
      <c r="I16" s="19"/>
      <c r="J16" s="20"/>
      <c r="K16" s="19"/>
      <c r="L16" s="20"/>
      <c r="M16" s="19"/>
      <c r="N16" s="20"/>
      <c r="O16" s="19"/>
      <c r="P16" s="20"/>
      <c r="Q16" s="19">
        <v>3</v>
      </c>
      <c r="R16" s="20">
        <v>2769.9</v>
      </c>
      <c r="S16" s="19"/>
      <c r="T16" s="20"/>
      <c r="U16" s="19"/>
      <c r="V16" s="20"/>
      <c r="W16" s="19">
        <v>56</v>
      </c>
      <c r="X16" s="20">
        <v>11760.56</v>
      </c>
      <c r="Y16" s="1">
        <f t="shared" si="0"/>
        <v>14530.46</v>
      </c>
      <c r="Z16" s="1">
        <f t="shared" si="1"/>
        <v>0</v>
      </c>
      <c r="AA16" s="1">
        <f t="shared" si="1"/>
        <v>0</v>
      </c>
      <c r="AB16" s="19"/>
      <c r="AC16" s="20"/>
      <c r="AD16" s="19"/>
      <c r="AE16" s="20"/>
      <c r="AF16" s="19"/>
      <c r="AG16" s="20"/>
      <c r="AH16" s="19"/>
      <c r="AI16" s="20"/>
      <c r="AJ16" s="19"/>
      <c r="AK16" s="20"/>
      <c r="AL16" s="19"/>
      <c r="AM16" s="20"/>
      <c r="AN16" s="19"/>
      <c r="AO16" s="20"/>
      <c r="AP16" s="19"/>
      <c r="AQ16" s="20"/>
      <c r="AR16" s="19"/>
      <c r="AS16" s="20"/>
      <c r="AT16" s="19"/>
      <c r="AU16" s="20"/>
      <c r="AV16" s="19"/>
      <c r="AW16" s="20"/>
      <c r="AX16" s="1">
        <f t="shared" si="2"/>
        <v>0</v>
      </c>
      <c r="AY16" s="1">
        <f t="shared" si="3"/>
        <v>0</v>
      </c>
      <c r="AZ16" s="1">
        <f t="shared" si="3"/>
        <v>0</v>
      </c>
      <c r="BA16" s="19">
        <f t="shared" si="8"/>
        <v>0</v>
      </c>
      <c r="BB16" s="20">
        <f t="shared" si="8"/>
        <v>0</v>
      </c>
      <c r="BC16" s="19">
        <f t="shared" si="8"/>
        <v>0</v>
      </c>
      <c r="BD16" s="20">
        <f t="shared" si="8"/>
        <v>0</v>
      </c>
      <c r="BE16" s="19">
        <v>0</v>
      </c>
      <c r="BF16" s="20">
        <v>0</v>
      </c>
      <c r="BG16" s="19">
        <v>0</v>
      </c>
      <c r="BH16" s="20">
        <v>0</v>
      </c>
      <c r="BI16" s="19">
        <v>0</v>
      </c>
      <c r="BJ16" s="20">
        <v>0</v>
      </c>
      <c r="BK16" s="19">
        <v>0</v>
      </c>
      <c r="BL16" s="20">
        <v>0</v>
      </c>
      <c r="BM16" s="19">
        <v>0</v>
      </c>
      <c r="BN16" s="20">
        <v>0</v>
      </c>
      <c r="BO16" s="19">
        <v>0</v>
      </c>
      <c r="BP16" s="20">
        <v>0</v>
      </c>
      <c r="BQ16" s="19">
        <v>0</v>
      </c>
      <c r="BR16" s="20">
        <v>0</v>
      </c>
      <c r="BS16" s="19">
        <v>0</v>
      </c>
      <c r="BT16" s="20">
        <v>0</v>
      </c>
      <c r="BU16" s="19">
        <v>300</v>
      </c>
      <c r="BV16" s="20">
        <v>81021.989999999991</v>
      </c>
      <c r="BW16" s="1">
        <f t="shared" si="7"/>
        <v>81021.989999999991</v>
      </c>
      <c r="BX16" s="1">
        <f t="shared" si="6"/>
        <v>0</v>
      </c>
      <c r="BY16" s="1">
        <f t="shared" si="6"/>
        <v>0</v>
      </c>
    </row>
    <row r="17" spans="1:78" s="10" customFormat="1">
      <c r="A17" s="17" t="s">
        <v>30</v>
      </c>
      <c r="B17" s="18" t="s">
        <v>31</v>
      </c>
      <c r="C17" s="19"/>
      <c r="D17" s="20"/>
      <c r="E17" s="19"/>
      <c r="F17" s="20"/>
      <c r="G17" s="19"/>
      <c r="H17" s="20"/>
      <c r="I17" s="19"/>
      <c r="J17" s="20"/>
      <c r="K17" s="19"/>
      <c r="L17" s="20"/>
      <c r="M17" s="19">
        <v>12</v>
      </c>
      <c r="N17" s="20">
        <v>26004</v>
      </c>
      <c r="O17" s="19"/>
      <c r="P17" s="20"/>
      <c r="Q17" s="19"/>
      <c r="R17" s="20"/>
      <c r="S17" s="19"/>
      <c r="T17" s="20"/>
      <c r="U17" s="19"/>
      <c r="V17" s="20"/>
      <c r="W17" s="19"/>
      <c r="X17" s="20"/>
      <c r="Y17" s="1">
        <f t="shared" si="0"/>
        <v>26004</v>
      </c>
      <c r="Z17" s="1">
        <f t="shared" si="1"/>
        <v>0</v>
      </c>
      <c r="AA17" s="1">
        <f t="shared" si="1"/>
        <v>0</v>
      </c>
      <c r="AB17" s="19"/>
      <c r="AC17" s="20"/>
      <c r="AD17" s="19"/>
      <c r="AE17" s="20"/>
      <c r="AF17" s="19"/>
      <c r="AG17" s="20"/>
      <c r="AH17" s="19"/>
      <c r="AI17" s="20"/>
      <c r="AJ17" s="19"/>
      <c r="AK17" s="20"/>
      <c r="AL17" s="19"/>
      <c r="AM17" s="20"/>
      <c r="AN17" s="19"/>
      <c r="AO17" s="20"/>
      <c r="AP17" s="19"/>
      <c r="AQ17" s="20"/>
      <c r="AR17" s="19"/>
      <c r="AS17" s="20"/>
      <c r="AT17" s="19"/>
      <c r="AU17" s="20"/>
      <c r="AV17" s="19"/>
      <c r="AW17" s="20"/>
      <c r="AX17" s="1">
        <f t="shared" si="2"/>
        <v>0</v>
      </c>
      <c r="AY17" s="1">
        <f t="shared" si="3"/>
        <v>0</v>
      </c>
      <c r="AZ17" s="1">
        <f t="shared" si="3"/>
        <v>0</v>
      </c>
      <c r="BA17" s="19">
        <f t="shared" ref="BA17:BD17" si="9">C17-AB17</f>
        <v>0</v>
      </c>
      <c r="BB17" s="20">
        <f t="shared" si="9"/>
        <v>0</v>
      </c>
      <c r="BC17" s="19">
        <f t="shared" si="9"/>
        <v>0</v>
      </c>
      <c r="BD17" s="20">
        <f t="shared" si="9"/>
        <v>0</v>
      </c>
      <c r="BE17" s="19">
        <v>0</v>
      </c>
      <c r="BF17" s="20">
        <v>0</v>
      </c>
      <c r="BG17" s="19">
        <v>0</v>
      </c>
      <c r="BH17" s="20">
        <v>0</v>
      </c>
      <c r="BI17" s="19">
        <v>0</v>
      </c>
      <c r="BJ17" s="20">
        <v>0</v>
      </c>
      <c r="BK17" s="19">
        <v>12</v>
      </c>
      <c r="BL17" s="20">
        <v>26004</v>
      </c>
      <c r="BM17" s="19">
        <v>0</v>
      </c>
      <c r="BN17" s="20">
        <v>0</v>
      </c>
      <c r="BO17" s="19">
        <v>0</v>
      </c>
      <c r="BP17" s="20">
        <v>0</v>
      </c>
      <c r="BQ17" s="19">
        <v>0</v>
      </c>
      <c r="BR17" s="20">
        <v>0</v>
      </c>
      <c r="BS17" s="19">
        <v>0</v>
      </c>
      <c r="BT17" s="20">
        <v>0</v>
      </c>
      <c r="BU17" s="19">
        <v>0</v>
      </c>
      <c r="BV17" s="20">
        <v>0</v>
      </c>
      <c r="BW17" s="1">
        <f t="shared" si="7"/>
        <v>26004</v>
      </c>
      <c r="BX17" s="1">
        <f t="shared" si="6"/>
        <v>0</v>
      </c>
      <c r="BY17" s="1">
        <f t="shared" si="6"/>
        <v>0</v>
      </c>
    </row>
    <row r="18" spans="1:78" s="10" customFormat="1" ht="30.75" thickBot="1">
      <c r="A18" s="17" t="s">
        <v>32</v>
      </c>
      <c r="B18" s="18" t="s">
        <v>33</v>
      </c>
      <c r="C18" s="19"/>
      <c r="D18" s="20"/>
      <c r="E18" s="19"/>
      <c r="F18" s="20"/>
      <c r="G18" s="19"/>
      <c r="H18" s="20"/>
      <c r="I18" s="19"/>
      <c r="J18" s="20"/>
      <c r="K18" s="19"/>
      <c r="L18" s="20"/>
      <c r="M18" s="19"/>
      <c r="N18" s="20"/>
      <c r="O18" s="19">
        <v>74</v>
      </c>
      <c r="P18" s="20">
        <v>36415.4</v>
      </c>
      <c r="Q18" s="19"/>
      <c r="R18" s="20"/>
      <c r="S18" s="19"/>
      <c r="T18" s="20"/>
      <c r="U18" s="19"/>
      <c r="V18" s="20"/>
      <c r="W18" s="19"/>
      <c r="X18" s="20"/>
      <c r="Y18" s="1">
        <f t="shared" ref="Y18" si="10">D18+H18+J18+L18+N18+P18+R18+T18+V18+X18</f>
        <v>36415.4</v>
      </c>
      <c r="Z18" s="1">
        <f t="shared" ref="Z18:AA18" si="11">E18</f>
        <v>0</v>
      </c>
      <c r="AA18" s="1">
        <f t="shared" si="11"/>
        <v>0</v>
      </c>
      <c r="AB18" s="19"/>
      <c r="AC18" s="20"/>
      <c r="AD18" s="19"/>
      <c r="AE18" s="20"/>
      <c r="AF18" s="19"/>
      <c r="AG18" s="20"/>
      <c r="AH18" s="19"/>
      <c r="AI18" s="20"/>
      <c r="AJ18" s="19"/>
      <c r="AK18" s="20"/>
      <c r="AL18" s="19"/>
      <c r="AM18" s="20"/>
      <c r="AN18" s="19"/>
      <c r="AO18" s="20"/>
      <c r="AP18" s="19"/>
      <c r="AQ18" s="20"/>
      <c r="AR18" s="19"/>
      <c r="AS18" s="20"/>
      <c r="AT18" s="19"/>
      <c r="AU18" s="20"/>
      <c r="AV18" s="19"/>
      <c r="AW18" s="20"/>
      <c r="AX18" s="1">
        <f t="shared" ref="AX18" si="12">AC18+AG18+AI18+AK18+AM18+AO18+AQ18+AS18+AU18+AW18</f>
        <v>0</v>
      </c>
      <c r="AY18" s="1">
        <f t="shared" ref="AY18:AZ18" si="13">AD18</f>
        <v>0</v>
      </c>
      <c r="AZ18" s="1">
        <f t="shared" si="13"/>
        <v>0</v>
      </c>
      <c r="BA18" s="19">
        <f t="shared" ref="BA18:BD18" si="14">C18-AB18</f>
        <v>0</v>
      </c>
      <c r="BB18" s="20">
        <f t="shared" si="14"/>
        <v>0</v>
      </c>
      <c r="BC18" s="19">
        <f t="shared" si="14"/>
        <v>0</v>
      </c>
      <c r="BD18" s="20">
        <f t="shared" si="14"/>
        <v>0</v>
      </c>
      <c r="BE18" s="19">
        <v>0</v>
      </c>
      <c r="BF18" s="20">
        <v>0</v>
      </c>
      <c r="BG18" s="19">
        <v>0</v>
      </c>
      <c r="BH18" s="20">
        <v>0</v>
      </c>
      <c r="BI18" s="19">
        <v>0</v>
      </c>
      <c r="BJ18" s="20">
        <v>0</v>
      </c>
      <c r="BK18" s="19">
        <v>0</v>
      </c>
      <c r="BL18" s="20">
        <v>0</v>
      </c>
      <c r="BM18" s="19">
        <v>74</v>
      </c>
      <c r="BN18" s="20">
        <v>36415.4</v>
      </c>
      <c r="BO18" s="19">
        <v>0</v>
      </c>
      <c r="BP18" s="20">
        <v>0</v>
      </c>
      <c r="BQ18" s="19">
        <v>0</v>
      </c>
      <c r="BR18" s="20">
        <v>0</v>
      </c>
      <c r="BS18" s="19">
        <v>0</v>
      </c>
      <c r="BT18" s="20">
        <v>0</v>
      </c>
      <c r="BU18" s="19">
        <v>0</v>
      </c>
      <c r="BV18" s="20">
        <v>0</v>
      </c>
      <c r="BW18" s="1">
        <f t="shared" si="7"/>
        <v>36415.4</v>
      </c>
      <c r="BX18" s="1">
        <f t="shared" ref="BX18:BY18" si="15">BC18</f>
        <v>0</v>
      </c>
      <c r="BY18" s="1">
        <f t="shared" si="15"/>
        <v>0</v>
      </c>
      <c r="BZ18" s="21"/>
    </row>
    <row r="19" spans="1:78" s="24" customFormat="1" thickBot="1">
      <c r="A19" s="22"/>
      <c r="B19" s="22" t="s">
        <v>34</v>
      </c>
      <c r="C19" s="2">
        <f t="shared" ref="C19:AH19" si="16">SUM(C12:C18)</f>
        <v>0</v>
      </c>
      <c r="D19" s="1">
        <f t="shared" si="16"/>
        <v>0</v>
      </c>
      <c r="E19" s="2">
        <f t="shared" si="16"/>
        <v>0</v>
      </c>
      <c r="F19" s="1">
        <f t="shared" si="16"/>
        <v>0</v>
      </c>
      <c r="G19" s="2">
        <f t="shared" si="16"/>
        <v>3</v>
      </c>
      <c r="H19" s="1">
        <f t="shared" si="16"/>
        <v>20455.95</v>
      </c>
      <c r="I19" s="2">
        <f t="shared" si="16"/>
        <v>0</v>
      </c>
      <c r="J19" s="1">
        <f t="shared" si="16"/>
        <v>0</v>
      </c>
      <c r="K19" s="2">
        <f t="shared" si="16"/>
        <v>1</v>
      </c>
      <c r="L19" s="1">
        <f t="shared" si="16"/>
        <v>1804.4</v>
      </c>
      <c r="M19" s="2">
        <f t="shared" si="16"/>
        <v>12</v>
      </c>
      <c r="N19" s="1">
        <f t="shared" si="16"/>
        <v>26004</v>
      </c>
      <c r="O19" s="2">
        <f t="shared" si="16"/>
        <v>88</v>
      </c>
      <c r="P19" s="1">
        <f t="shared" si="16"/>
        <v>43304.800000000003</v>
      </c>
      <c r="Q19" s="2">
        <f t="shared" si="16"/>
        <v>18</v>
      </c>
      <c r="R19" s="1">
        <f t="shared" si="16"/>
        <v>16619.400000000001</v>
      </c>
      <c r="S19" s="2">
        <f t="shared" si="16"/>
        <v>0</v>
      </c>
      <c r="T19" s="1">
        <f t="shared" si="16"/>
        <v>0</v>
      </c>
      <c r="U19" s="2">
        <f t="shared" si="16"/>
        <v>5229</v>
      </c>
      <c r="V19" s="1">
        <f t="shared" si="16"/>
        <v>3140014.5</v>
      </c>
      <c r="W19" s="2">
        <f t="shared" si="16"/>
        <v>56</v>
      </c>
      <c r="X19" s="1">
        <f t="shared" si="16"/>
        <v>11760.56</v>
      </c>
      <c r="Y19" s="1">
        <f t="shared" si="16"/>
        <v>3259963.61</v>
      </c>
      <c r="Z19" s="1">
        <f t="shared" si="16"/>
        <v>0</v>
      </c>
      <c r="AA19" s="1">
        <f t="shared" si="16"/>
        <v>0</v>
      </c>
      <c r="AB19" s="2">
        <f t="shared" si="16"/>
        <v>0</v>
      </c>
      <c r="AC19" s="1">
        <f t="shared" si="16"/>
        <v>0</v>
      </c>
      <c r="AD19" s="2">
        <f t="shared" si="16"/>
        <v>0</v>
      </c>
      <c r="AE19" s="1">
        <f t="shared" si="16"/>
        <v>0</v>
      </c>
      <c r="AF19" s="2">
        <f t="shared" si="16"/>
        <v>0</v>
      </c>
      <c r="AG19" s="1">
        <f t="shared" si="16"/>
        <v>0</v>
      </c>
      <c r="AH19" s="2">
        <f t="shared" si="16"/>
        <v>0</v>
      </c>
      <c r="AI19" s="1">
        <f t="shared" ref="AI19:BN19" si="17">SUM(AI12:AI18)</f>
        <v>0</v>
      </c>
      <c r="AJ19" s="2">
        <f t="shared" si="17"/>
        <v>0</v>
      </c>
      <c r="AK19" s="1">
        <f t="shared" si="17"/>
        <v>0</v>
      </c>
      <c r="AL19" s="2">
        <f t="shared" si="17"/>
        <v>0</v>
      </c>
      <c r="AM19" s="1">
        <f t="shared" si="17"/>
        <v>0</v>
      </c>
      <c r="AN19" s="2">
        <f t="shared" si="17"/>
        <v>0</v>
      </c>
      <c r="AO19" s="1">
        <f t="shared" si="17"/>
        <v>0</v>
      </c>
      <c r="AP19" s="2">
        <f t="shared" si="17"/>
        <v>0</v>
      </c>
      <c r="AQ19" s="1">
        <f t="shared" si="17"/>
        <v>0</v>
      </c>
      <c r="AR19" s="2">
        <f t="shared" si="17"/>
        <v>0</v>
      </c>
      <c r="AS19" s="1">
        <f t="shared" si="17"/>
        <v>0</v>
      </c>
      <c r="AT19" s="2">
        <f t="shared" si="17"/>
        <v>0</v>
      </c>
      <c r="AU19" s="1">
        <f t="shared" si="17"/>
        <v>0</v>
      </c>
      <c r="AV19" s="2">
        <f t="shared" si="17"/>
        <v>0</v>
      </c>
      <c r="AW19" s="1">
        <f t="shared" si="17"/>
        <v>0</v>
      </c>
      <c r="AX19" s="1">
        <f t="shared" si="17"/>
        <v>0</v>
      </c>
      <c r="AY19" s="1">
        <f t="shared" si="17"/>
        <v>0</v>
      </c>
      <c r="AZ19" s="1">
        <f t="shared" si="17"/>
        <v>0</v>
      </c>
      <c r="BA19" s="2">
        <f t="shared" si="17"/>
        <v>0</v>
      </c>
      <c r="BB19" s="1">
        <f t="shared" si="17"/>
        <v>0</v>
      </c>
      <c r="BC19" s="2">
        <f t="shared" si="17"/>
        <v>0</v>
      </c>
      <c r="BD19" s="1">
        <f t="shared" si="17"/>
        <v>0</v>
      </c>
      <c r="BE19" s="2">
        <f t="shared" si="17"/>
        <v>3</v>
      </c>
      <c r="BF19" s="1">
        <f t="shared" si="17"/>
        <v>20455.95</v>
      </c>
      <c r="BG19" s="2">
        <f t="shared" si="17"/>
        <v>0</v>
      </c>
      <c r="BH19" s="1">
        <f t="shared" si="17"/>
        <v>0</v>
      </c>
      <c r="BI19" s="2">
        <f t="shared" si="17"/>
        <v>1</v>
      </c>
      <c r="BJ19" s="1">
        <f t="shared" si="17"/>
        <v>1804.4</v>
      </c>
      <c r="BK19" s="2">
        <f t="shared" si="17"/>
        <v>12</v>
      </c>
      <c r="BL19" s="1">
        <f t="shared" si="17"/>
        <v>26004</v>
      </c>
      <c r="BM19" s="2">
        <f t="shared" si="17"/>
        <v>88</v>
      </c>
      <c r="BN19" s="1">
        <f t="shared" si="17"/>
        <v>43304.800000000003</v>
      </c>
      <c r="BO19" s="2">
        <f t="shared" ref="BO19:CT19" si="18">SUM(BO12:BO18)</f>
        <v>15</v>
      </c>
      <c r="BP19" s="1">
        <f t="shared" si="18"/>
        <v>13849.5</v>
      </c>
      <c r="BQ19" s="2">
        <f t="shared" si="18"/>
        <v>0</v>
      </c>
      <c r="BR19" s="1">
        <f t="shared" si="18"/>
        <v>0</v>
      </c>
      <c r="BS19" s="2">
        <f t="shared" si="18"/>
        <v>5229</v>
      </c>
      <c r="BT19" s="1">
        <f t="shared" si="18"/>
        <v>3140014.5</v>
      </c>
      <c r="BU19" s="2">
        <f t="shared" si="18"/>
        <v>300</v>
      </c>
      <c r="BV19" s="1">
        <f t="shared" si="18"/>
        <v>81021.989999999991</v>
      </c>
      <c r="BW19" s="1">
        <f t="shared" si="18"/>
        <v>186440.63999999998</v>
      </c>
      <c r="BX19" s="1">
        <f t="shared" si="18"/>
        <v>0</v>
      </c>
      <c r="BY19" s="1">
        <f t="shared" si="18"/>
        <v>0</v>
      </c>
      <c r="BZ19" s="23"/>
    </row>
    <row r="20" spans="1:78">
      <c r="Z20" s="25"/>
      <c r="AY20" s="25"/>
      <c r="BX20" s="25"/>
    </row>
    <row r="21" spans="1:78">
      <c r="Z21" s="25"/>
      <c r="AY21" s="25"/>
      <c r="BX21" s="25"/>
    </row>
    <row r="22" spans="1:78">
      <c r="Z22" s="25"/>
      <c r="AY22" s="25"/>
      <c r="BX22" s="25"/>
    </row>
    <row r="23" spans="1:78">
      <c r="Z23" s="25"/>
      <c r="AY23" s="25"/>
      <c r="BX23" s="25"/>
    </row>
    <row r="24" spans="1:78" s="8" customFormat="1">
      <c r="A24" s="4"/>
      <c r="B24" s="5"/>
      <c r="C24" s="6"/>
      <c r="D24" s="7"/>
      <c r="E24" s="6"/>
      <c r="F24" s="6"/>
      <c r="G24" s="6"/>
      <c r="H24" s="6"/>
      <c r="I24" s="6"/>
      <c r="J24" s="6"/>
      <c r="K24" s="6"/>
      <c r="L24" s="6"/>
      <c r="M24" s="6"/>
      <c r="N24" s="6"/>
      <c r="O24" s="6"/>
      <c r="P24" s="6"/>
      <c r="Q24" s="6"/>
      <c r="R24" s="6"/>
      <c r="S24" s="6"/>
      <c r="T24" s="6"/>
      <c r="U24" s="6"/>
      <c r="V24" s="6"/>
      <c r="W24" s="6"/>
      <c r="X24" s="6"/>
      <c r="Z24" s="25"/>
      <c r="AB24" s="6"/>
      <c r="AC24" s="7"/>
      <c r="AD24" s="6"/>
      <c r="AE24" s="6"/>
      <c r="AF24" s="6"/>
      <c r="AG24" s="6"/>
      <c r="AH24" s="6"/>
      <c r="AI24" s="6"/>
      <c r="AJ24" s="6"/>
      <c r="AK24" s="6"/>
      <c r="AL24" s="6"/>
      <c r="AM24" s="6"/>
      <c r="AN24" s="6"/>
      <c r="AO24" s="6"/>
      <c r="AP24" s="6"/>
      <c r="AQ24" s="6"/>
      <c r="AR24" s="6"/>
      <c r="AS24" s="6"/>
      <c r="AT24" s="6"/>
      <c r="AU24" s="6"/>
      <c r="AV24" s="6"/>
      <c r="AW24" s="6"/>
      <c r="AY24" s="25"/>
      <c r="BA24" s="6"/>
      <c r="BB24" s="7"/>
      <c r="BC24" s="6"/>
      <c r="BD24" s="6"/>
      <c r="BE24" s="6"/>
      <c r="BF24" s="6"/>
      <c r="BG24" s="6"/>
      <c r="BH24" s="6"/>
      <c r="BI24" s="6"/>
      <c r="BJ24" s="6"/>
      <c r="BK24" s="6"/>
      <c r="BL24" s="6"/>
      <c r="BM24" s="6"/>
      <c r="BN24" s="6"/>
      <c r="BO24" s="6"/>
      <c r="BP24" s="6"/>
      <c r="BQ24" s="6"/>
      <c r="BR24" s="6"/>
      <c r="BS24" s="6"/>
      <c r="BT24" s="6"/>
      <c r="BU24" s="6"/>
      <c r="BV24" s="6"/>
      <c r="BX24" s="25"/>
    </row>
    <row r="25" spans="1:78" s="8" customFormat="1">
      <c r="A25" s="4"/>
      <c r="B25" s="5"/>
      <c r="C25" s="6"/>
      <c r="D25" s="7"/>
      <c r="E25" s="6"/>
      <c r="F25" s="6"/>
      <c r="G25" s="6"/>
      <c r="H25" s="6"/>
      <c r="I25" s="6"/>
      <c r="J25" s="6"/>
      <c r="K25" s="6"/>
      <c r="L25" s="6"/>
      <c r="M25" s="6"/>
      <c r="N25" s="6"/>
      <c r="O25" s="6"/>
      <c r="P25" s="6"/>
      <c r="Q25" s="6"/>
      <c r="R25" s="6"/>
      <c r="S25" s="6"/>
      <c r="T25" s="6"/>
      <c r="U25" s="6"/>
      <c r="V25" s="6"/>
      <c r="W25" s="6"/>
      <c r="X25" s="6"/>
      <c r="Z25" s="25"/>
      <c r="AB25" s="6"/>
      <c r="AC25" s="7"/>
      <c r="AD25" s="6"/>
      <c r="AE25" s="6"/>
      <c r="AF25" s="6"/>
      <c r="AG25" s="6"/>
      <c r="AH25" s="6"/>
      <c r="AI25" s="6"/>
      <c r="AJ25" s="6"/>
      <c r="AK25" s="6"/>
      <c r="AL25" s="6"/>
      <c r="AM25" s="6"/>
      <c r="AN25" s="6"/>
      <c r="AO25" s="6"/>
      <c r="AP25" s="6"/>
      <c r="AQ25" s="6"/>
      <c r="AR25" s="6"/>
      <c r="AS25" s="6"/>
      <c r="AT25" s="6"/>
      <c r="AU25" s="6"/>
      <c r="AV25" s="6"/>
      <c r="AW25" s="6"/>
      <c r="AY25" s="25"/>
      <c r="BA25" s="6"/>
      <c r="BB25" s="7"/>
      <c r="BC25" s="6"/>
      <c r="BD25" s="6"/>
      <c r="BE25" s="6"/>
      <c r="BF25" s="6"/>
      <c r="BG25" s="6"/>
      <c r="BH25" s="6"/>
      <c r="BI25" s="6"/>
      <c r="BJ25" s="6"/>
      <c r="BK25" s="6"/>
      <c r="BL25" s="6"/>
      <c r="BM25" s="6"/>
      <c r="BN25" s="6"/>
      <c r="BO25" s="6"/>
      <c r="BP25" s="6"/>
      <c r="BQ25" s="6"/>
      <c r="BR25" s="6"/>
      <c r="BS25" s="6"/>
      <c r="BT25" s="6"/>
      <c r="BU25" s="6"/>
      <c r="BV25" s="6"/>
      <c r="BX25" s="25"/>
    </row>
    <row r="26" spans="1:78" s="8" customFormat="1">
      <c r="A26" s="4"/>
      <c r="B26" s="5"/>
      <c r="C26" s="6"/>
      <c r="D26" s="7"/>
      <c r="E26" s="6"/>
      <c r="F26" s="6"/>
      <c r="G26" s="6"/>
      <c r="H26" s="6"/>
      <c r="I26" s="6"/>
      <c r="J26" s="6"/>
      <c r="K26" s="6"/>
      <c r="L26" s="6"/>
      <c r="M26" s="6"/>
      <c r="N26" s="6"/>
      <c r="O26" s="6"/>
      <c r="P26" s="6"/>
      <c r="Q26" s="6"/>
      <c r="R26" s="6"/>
      <c r="S26" s="6"/>
      <c r="T26" s="6"/>
      <c r="U26" s="6"/>
      <c r="V26" s="6"/>
      <c r="W26" s="6"/>
      <c r="X26" s="6"/>
      <c r="Z26" s="25"/>
      <c r="AB26" s="6"/>
      <c r="AC26" s="7"/>
      <c r="AD26" s="6"/>
      <c r="AE26" s="6"/>
      <c r="AF26" s="6"/>
      <c r="AG26" s="6"/>
      <c r="AH26" s="6"/>
      <c r="AI26" s="6"/>
      <c r="AJ26" s="6"/>
      <c r="AK26" s="6"/>
      <c r="AL26" s="6"/>
      <c r="AM26" s="6"/>
      <c r="AN26" s="6"/>
      <c r="AO26" s="6"/>
      <c r="AP26" s="6"/>
      <c r="AQ26" s="6"/>
      <c r="AR26" s="6"/>
      <c r="AS26" s="6"/>
      <c r="AT26" s="6"/>
      <c r="AU26" s="6"/>
      <c r="AV26" s="6"/>
      <c r="AW26" s="6"/>
      <c r="AY26" s="25"/>
      <c r="BA26" s="6"/>
      <c r="BB26" s="7"/>
      <c r="BC26" s="6"/>
      <c r="BD26" s="6"/>
      <c r="BE26" s="6"/>
      <c r="BF26" s="6"/>
      <c r="BG26" s="6"/>
      <c r="BH26" s="6"/>
      <c r="BI26" s="6"/>
      <c r="BJ26" s="6"/>
      <c r="BK26" s="6"/>
      <c r="BL26" s="6"/>
      <c r="BM26" s="6"/>
      <c r="BN26" s="6"/>
      <c r="BO26" s="6"/>
      <c r="BP26" s="6"/>
      <c r="BQ26" s="6"/>
      <c r="BR26" s="6"/>
      <c r="BS26" s="6"/>
      <c r="BT26" s="6"/>
      <c r="BU26" s="6"/>
      <c r="BV26" s="6"/>
      <c r="BX26" s="25"/>
    </row>
    <row r="27" spans="1:78" s="8" customFormat="1">
      <c r="A27" s="4"/>
      <c r="B27" s="5"/>
      <c r="C27" s="6"/>
      <c r="D27" s="7"/>
      <c r="E27" s="6"/>
      <c r="F27" s="6"/>
      <c r="G27" s="6"/>
      <c r="H27" s="6"/>
      <c r="I27" s="6"/>
      <c r="J27" s="6"/>
      <c r="K27" s="6"/>
      <c r="L27" s="6"/>
      <c r="M27" s="6"/>
      <c r="N27" s="6"/>
      <c r="O27" s="6"/>
      <c r="P27" s="6"/>
      <c r="Q27" s="6"/>
      <c r="R27" s="6"/>
      <c r="S27" s="6"/>
      <c r="T27" s="6"/>
      <c r="U27" s="6"/>
      <c r="V27" s="6"/>
      <c r="W27" s="6"/>
      <c r="X27" s="6"/>
      <c r="Z27" s="25"/>
      <c r="AB27" s="6"/>
      <c r="AC27" s="7"/>
      <c r="AD27" s="6"/>
      <c r="AE27" s="6"/>
      <c r="AF27" s="6"/>
      <c r="AG27" s="6"/>
      <c r="AH27" s="6"/>
      <c r="AI27" s="6"/>
      <c r="AJ27" s="6"/>
      <c r="AK27" s="6"/>
      <c r="AL27" s="6"/>
      <c r="AM27" s="6"/>
      <c r="AN27" s="6"/>
      <c r="AO27" s="6"/>
      <c r="AP27" s="6"/>
      <c r="AQ27" s="6"/>
      <c r="AR27" s="6"/>
      <c r="AS27" s="6"/>
      <c r="AT27" s="6"/>
      <c r="AU27" s="6"/>
      <c r="AV27" s="6"/>
      <c r="AW27" s="6"/>
      <c r="AY27" s="25"/>
      <c r="BA27" s="6"/>
      <c r="BB27" s="7"/>
      <c r="BC27" s="6"/>
      <c r="BD27" s="6"/>
      <c r="BE27" s="6"/>
      <c r="BF27" s="6"/>
      <c r="BG27" s="6"/>
      <c r="BH27" s="6"/>
      <c r="BI27" s="6"/>
      <c r="BJ27" s="6"/>
      <c r="BK27" s="6"/>
      <c r="BL27" s="6"/>
      <c r="BM27" s="6"/>
      <c r="BN27" s="6"/>
      <c r="BO27" s="6"/>
      <c r="BP27" s="6"/>
      <c r="BQ27" s="6"/>
      <c r="BR27" s="6"/>
      <c r="BS27" s="6"/>
      <c r="BT27" s="6"/>
      <c r="BU27" s="6"/>
      <c r="BV27" s="6"/>
      <c r="BX27" s="25"/>
    </row>
  </sheetData>
  <mergeCells count="53">
    <mergeCell ref="BA8:BY8"/>
    <mergeCell ref="C9:D10"/>
    <mergeCell ref="E9:F9"/>
    <mergeCell ref="G9:H10"/>
    <mergeCell ref="I9:J10"/>
    <mergeCell ref="U9:V10"/>
    <mergeCell ref="AH9:AI10"/>
    <mergeCell ref="AJ9:AK10"/>
    <mergeCell ref="AL9:AM10"/>
    <mergeCell ref="AN9:AO10"/>
    <mergeCell ref="AP9:AQ10"/>
    <mergeCell ref="BI9:BJ10"/>
    <mergeCell ref="BK9:BL10"/>
    <mergeCell ref="BM9:BN10"/>
    <mergeCell ref="BO9:BP10"/>
    <mergeCell ref="AT9:AU10"/>
    <mergeCell ref="A8:A11"/>
    <mergeCell ref="B8:B11"/>
    <mergeCell ref="C8:AA8"/>
    <mergeCell ref="AB8:AZ8"/>
    <mergeCell ref="K9:L10"/>
    <mergeCell ref="M9:N10"/>
    <mergeCell ref="O9:P10"/>
    <mergeCell ref="Q9:R10"/>
    <mergeCell ref="S9:T10"/>
    <mergeCell ref="AR9:AS10"/>
    <mergeCell ref="W9:X10"/>
    <mergeCell ref="Y9:Y10"/>
    <mergeCell ref="Z9:AA9"/>
    <mergeCell ref="AB9:AC10"/>
    <mergeCell ref="AD9:AE9"/>
    <mergeCell ref="AF9:AG10"/>
    <mergeCell ref="AV9:AW10"/>
    <mergeCell ref="AX9:AX10"/>
    <mergeCell ref="AY9:AZ9"/>
    <mergeCell ref="BA9:BB10"/>
    <mergeCell ref="BC9:BD9"/>
    <mergeCell ref="BX10:BY10"/>
    <mergeCell ref="A5:BW5"/>
    <mergeCell ref="BU1:BX1"/>
    <mergeCell ref="BU2:BX2"/>
    <mergeCell ref="BQ9:BR10"/>
    <mergeCell ref="BS9:BT10"/>
    <mergeCell ref="BU9:BV10"/>
    <mergeCell ref="BW9:BW10"/>
    <mergeCell ref="BX9:BY9"/>
    <mergeCell ref="E10:F10"/>
    <mergeCell ref="Z10:AA10"/>
    <mergeCell ref="AD10:AE10"/>
    <mergeCell ref="AY10:AZ10"/>
    <mergeCell ref="BC10:BD10"/>
    <mergeCell ref="BE9:BF10"/>
    <mergeCell ref="BG9:BH10"/>
  </mergeCells>
  <pageMargins left="0.70866141732283472" right="0.70866141732283472" top="0.74803149606299213" bottom="0.74803149606299213" header="0.31496062992125984" footer="0.31496062992125984"/>
  <pageSetup paperSize="9" scale="74" orientation="landscape" blackAndWhite="1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Приложение 13</vt:lpstr>
      <vt:lpstr>'Приложение 13'!Область_печати</vt:lpstr>
    </vt:vector>
  </TitlesOfParts>
  <Company>TFOMS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KireevaIA</dc:creator>
  <cp:lastModifiedBy>Рыбкина</cp:lastModifiedBy>
  <cp:lastPrinted>2022-10-14T12:45:24Z</cp:lastPrinted>
  <dcterms:created xsi:type="dcterms:W3CDTF">2022-09-29T06:29:09Z</dcterms:created>
  <dcterms:modified xsi:type="dcterms:W3CDTF">2022-10-17T09:16:25Z</dcterms:modified>
</cp:coreProperties>
</file>